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Durdens\Documents\Astwood PC\Accounts\"/>
    </mc:Choice>
  </mc:AlternateContent>
  <xr:revisionPtr revIDLastSave="0" documentId="13_ncr:1_{D459E1EA-0599-4772-9934-4245392DB8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xpenditure" sheetId="1" r:id="rId1"/>
    <sheet name="Income" sheetId="2" r:id="rId2"/>
  </sheets>
  <definedNames>
    <definedName name="_xlnm.Print_Titles" localSheetId="0">Expenditure!$4:$9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O18" i="1"/>
  <c r="O19" i="1"/>
  <c r="O20" i="1"/>
  <c r="O16" i="1"/>
  <c r="O21" i="1"/>
  <c r="O22" i="1"/>
  <c r="H9" i="2"/>
  <c r="H10" i="2"/>
  <c r="O27" i="1"/>
  <c r="O28" i="1"/>
  <c r="O29" i="1"/>
  <c r="O23" i="1"/>
  <c r="O24" i="1"/>
  <c r="O25" i="1"/>
  <c r="O26" i="1"/>
  <c r="H7" i="2"/>
  <c r="H8" i="2"/>
  <c r="O30" i="1"/>
  <c r="O31" i="1"/>
  <c r="O12" i="1"/>
  <c r="O13" i="1"/>
  <c r="O14" i="1"/>
  <c r="O15" i="1"/>
  <c r="H6" i="2"/>
  <c r="G32" i="1"/>
  <c r="H32" i="1"/>
  <c r="I32" i="1"/>
  <c r="J32" i="1"/>
  <c r="K32" i="1"/>
  <c r="L32" i="1"/>
  <c r="N32" i="1"/>
  <c r="G11" i="2"/>
  <c r="F11" i="2"/>
  <c r="E11" i="2"/>
  <c r="D11" i="2"/>
  <c r="F32" i="1"/>
  <c r="O7" i="1"/>
  <c r="H13" i="2" l="1"/>
  <c r="H11" i="2"/>
  <c r="O37" i="1" s="1"/>
  <c r="O32" i="1"/>
  <c r="O36" i="1" s="1"/>
  <c r="O38" i="1" l="1"/>
</calcChain>
</file>

<file path=xl/sharedStrings.xml><?xml version="1.0" encoding="utf-8"?>
<sst xmlns="http://schemas.openxmlformats.org/spreadsheetml/2006/main" count="104" uniqueCount="80">
  <si>
    <t>TOTAL</t>
  </si>
  <si>
    <t>EXPENDITURE TO DATE</t>
  </si>
  <si>
    <t>BUDGET REMAINING AFTER EXPENDITURE</t>
  </si>
  <si>
    <t>CHEQUE DATE</t>
  </si>
  <si>
    <t>CHQ NO</t>
  </si>
  <si>
    <t>PAYEE</t>
  </si>
  <si>
    <t>DESCRIPTION</t>
  </si>
  <si>
    <t>VAT</t>
  </si>
  <si>
    <t>Website</t>
  </si>
  <si>
    <t>Community Acc 40349518</t>
  </si>
  <si>
    <t>Grass Cutting</t>
  </si>
  <si>
    <t>Dogs bins</t>
  </si>
  <si>
    <t>BUDGET (PRECEPT)</t>
  </si>
  <si>
    <t>Staff Costs</t>
  </si>
  <si>
    <t>D Phillips</t>
  </si>
  <si>
    <t>Wayne E</t>
  </si>
  <si>
    <t>Insurance</t>
  </si>
  <si>
    <t>Salary</t>
  </si>
  <si>
    <t>Smith Jenkins</t>
  </si>
  <si>
    <t>Astwood</t>
  </si>
  <si>
    <t>Receipts</t>
  </si>
  <si>
    <t>Grants</t>
  </si>
  <si>
    <t>Precept</t>
  </si>
  <si>
    <t>Misc</t>
  </si>
  <si>
    <t>Date</t>
  </si>
  <si>
    <t>From</t>
  </si>
  <si>
    <t>TOTALS</t>
  </si>
  <si>
    <t>22.10.20</t>
  </si>
  <si>
    <t>Fiona Lipman</t>
  </si>
  <si>
    <t>Internal Audit</t>
  </si>
  <si>
    <t>Tracey Young</t>
  </si>
  <si>
    <t>Clerks Salary &amp; Expenses</t>
  </si>
  <si>
    <t>Starting Balance 1.4.20 £20,366.91</t>
  </si>
  <si>
    <t>15.4.20</t>
  </si>
  <si>
    <t>1.5.20</t>
  </si>
  <si>
    <t>NHP Consultant</t>
  </si>
  <si>
    <t>26.5.20</t>
  </si>
  <si>
    <t>Reissued Playground cheque</t>
  </si>
  <si>
    <t>9.6.20</t>
  </si>
  <si>
    <t>21.7.20</t>
  </si>
  <si>
    <t>30.7.20</t>
  </si>
  <si>
    <t>4.8.20</t>
  </si>
  <si>
    <t>17.9.20</t>
  </si>
  <si>
    <t>15.9.20</t>
  </si>
  <si>
    <t>7.9.20</t>
  </si>
  <si>
    <t>Zurich Insurance</t>
  </si>
  <si>
    <t>1.9.20</t>
  </si>
  <si>
    <t>Starting Balance</t>
  </si>
  <si>
    <t>Expenditure</t>
  </si>
  <si>
    <t>Income</t>
  </si>
  <si>
    <t>Balance</t>
  </si>
  <si>
    <t>AnnMarie</t>
  </si>
  <si>
    <t>Neighbourhood Plan</t>
  </si>
  <si>
    <t>Village Hall Contribution</t>
  </si>
  <si>
    <t>16.11.20</t>
  </si>
  <si>
    <t>Wayne Elsey</t>
  </si>
  <si>
    <t>Grass cutting</t>
  </si>
  <si>
    <t>22.01.21</t>
  </si>
  <si>
    <t>Derek Phillips</t>
  </si>
  <si>
    <t>Web Site</t>
  </si>
  <si>
    <t>NHP</t>
  </si>
  <si>
    <t>15.10.20</t>
  </si>
  <si>
    <t>HMRC</t>
  </si>
  <si>
    <t>Vat Credit</t>
  </si>
  <si>
    <t>MK Council</t>
  </si>
  <si>
    <t>Ward Councillors Grant</t>
  </si>
  <si>
    <t>ACCOUNTS 1.4.20 - 31.3.21 Revised at 30/03/21</t>
  </si>
  <si>
    <t>29.9.20</t>
  </si>
  <si>
    <t>Sarah Evans Parker</t>
  </si>
  <si>
    <t>Dog hooks for play area</t>
  </si>
  <si>
    <t>Village Hall</t>
  </si>
  <si>
    <t>Play Areas</t>
  </si>
  <si>
    <t>Tracy Young</t>
  </si>
  <si>
    <t>30.11.20</t>
  </si>
  <si>
    <t>22.02.21</t>
  </si>
  <si>
    <t>Check</t>
  </si>
  <si>
    <t>31.7.20</t>
  </si>
  <si>
    <t>Grant Repayment NHP</t>
  </si>
  <si>
    <t>01.08.20</t>
  </si>
  <si>
    <t>?????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</si>
</sst>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\£* #,##0.00_-;&quot;-£&quot;* #,##0.00_-;_-\£* \-??_-;_-@_-"/>
    <numFmt numFmtId="165" formatCode="_-* #,##0.00_-;\-* #,##0.00_-;_-* \-??_-;_-@_-"/>
    <numFmt numFmtId="166" formatCode="_-[$£-809]* #,##0.00_-;\-[$£-809]* #,##0.00_-;_-[$£-809]* \-??_-;_-@_-"/>
  </numFmts>
  <fonts count="16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name val="Calibri"/>
      <family val="2"/>
      <scheme val="minor"/>
    </font>
    <font>
      <b/>
      <u val="singleAccounting"/>
      <sz val="9"/>
      <name val="Calibri"/>
      <family val="2"/>
      <scheme val="minor"/>
    </font>
    <font>
      <b/>
      <sz val="9"/>
      <color theme="4" tint="-0.499984740745262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164" fontId="1" fillId="0" borderId="0" applyFill="0" applyBorder="0" applyAlignment="0" applyProtection="0"/>
  </cellStyleXfs>
  <cellXfs count="83">
    <xf numFmtId="0" fontId="0" fillId="0" borderId="0" xfId="0"/>
    <xf numFmtId="16" fontId="2" fillId="0" borderId="0" xfId="0" applyNumberFormat="1" applyFont="1"/>
    <xf numFmtId="2" fontId="2" fillId="0" borderId="0" xfId="0" applyNumberFormat="1" applyFont="1"/>
    <xf numFmtId="164" fontId="2" fillId="0" borderId="0" xfId="2" applyFont="1"/>
    <xf numFmtId="2" fontId="3" fillId="0" borderId="0" xfId="0" applyNumberFormat="1" applyFont="1" applyAlignment="1">
      <alignment horizontal="center"/>
    </xf>
    <xf numFmtId="16" fontId="3" fillId="0" borderId="0" xfId="0" applyNumberFormat="1" applyFont="1"/>
    <xf numFmtId="16" fontId="4" fillId="0" borderId="0" xfId="0" applyNumberFormat="1" applyFont="1"/>
    <xf numFmtId="166" fontId="3" fillId="0" borderId="0" xfId="0" applyNumberFormat="1" applyFont="1" applyAlignment="1">
      <alignment horizontal="center"/>
    </xf>
    <xf numFmtId="164" fontId="3" fillId="0" borderId="0" xfId="2" applyFont="1" applyAlignment="1">
      <alignment horizontal="center"/>
    </xf>
    <xf numFmtId="2" fontId="6" fillId="0" borderId="0" xfId="0" applyNumberFormat="1" applyFont="1"/>
    <xf numFmtId="166" fontId="3" fillId="0" borderId="0" xfId="0" applyNumberFormat="1" applyFont="1" applyAlignment="1">
      <alignment horizontal="center" wrapText="1"/>
    </xf>
    <xf numFmtId="16" fontId="3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166" fontId="2" fillId="0" borderId="0" xfId="0" applyNumberFormat="1" applyFont="1"/>
    <xf numFmtId="0" fontId="6" fillId="0" borderId="0" xfId="0" applyFont="1"/>
    <xf numFmtId="0" fontId="2" fillId="0" borderId="0" xfId="0" applyFont="1"/>
    <xf numFmtId="164" fontId="7" fillId="0" borderId="0" xfId="0" applyNumberFormat="1" applyFont="1"/>
    <xf numFmtId="0" fontId="7" fillId="0" borderId="0" xfId="0" applyFont="1"/>
    <xf numFmtId="164" fontId="3" fillId="0" borderId="0" xfId="2" applyFont="1"/>
    <xf numFmtId="0" fontId="3" fillId="0" borderId="0" xfId="0" applyFont="1"/>
    <xf numFmtId="166" fontId="3" fillId="0" borderId="0" xfId="0" applyNumberFormat="1" applyFont="1"/>
    <xf numFmtId="166" fontId="7" fillId="0" borderId="0" xfId="0" applyNumberFormat="1" applyFont="1"/>
    <xf numFmtId="166" fontId="6" fillId="0" borderId="0" xfId="0" applyNumberFormat="1" applyFont="1"/>
    <xf numFmtId="164" fontId="6" fillId="0" borderId="0" xfId="2" applyFont="1"/>
    <xf numFmtId="166" fontId="0" fillId="0" borderId="0" xfId="0" applyNumberFormat="1"/>
    <xf numFmtId="164" fontId="0" fillId="0" borderId="0" xfId="2" applyFont="1"/>
    <xf numFmtId="16" fontId="8" fillId="0" borderId="0" xfId="0" applyNumberFormat="1" applyFont="1"/>
    <xf numFmtId="0" fontId="8" fillId="0" borderId="0" xfId="0" applyFont="1" applyAlignment="1">
      <alignment horizontal="left" vertical="center" wrapText="1"/>
    </xf>
    <xf numFmtId="2" fontId="8" fillId="0" borderId="0" xfId="0" applyNumberFormat="1" applyFont="1" applyAlignment="1">
      <alignment wrapText="1"/>
    </xf>
    <xf numFmtId="2" fontId="9" fillId="0" borderId="0" xfId="0" applyNumberFormat="1" applyFont="1" applyAlignment="1">
      <alignment horizontal="left" wrapText="1"/>
    </xf>
    <xf numFmtId="2" fontId="8" fillId="0" borderId="0" xfId="0" applyNumberFormat="1" applyFont="1"/>
    <xf numFmtId="164" fontId="8" fillId="0" borderId="0" xfId="2" applyFont="1"/>
    <xf numFmtId="2" fontId="10" fillId="0" borderId="0" xfId="0" applyNumberFormat="1" applyFont="1" applyAlignment="1">
      <alignment wrapText="1"/>
    </xf>
    <xf numFmtId="2" fontId="8" fillId="0" borderId="0" xfId="0" applyNumberFormat="1" applyFont="1" applyAlignment="1">
      <alignment horizontal="left" wrapText="1"/>
    </xf>
    <xf numFmtId="164" fontId="8" fillId="0" borderId="0" xfId="2" applyFont="1" applyAlignment="1">
      <alignment horizontal="right"/>
    </xf>
    <xf numFmtId="16" fontId="9" fillId="0" borderId="0" xfId="0" applyNumberFormat="1" applyFont="1"/>
    <xf numFmtId="2" fontId="9" fillId="0" borderId="0" xfId="0" applyNumberFormat="1" applyFont="1" applyAlignment="1">
      <alignment horizontal="center" wrapText="1"/>
    </xf>
    <xf numFmtId="164" fontId="9" fillId="0" borderId="0" xfId="2" applyFont="1" applyAlignment="1">
      <alignment horizontal="center" wrapText="1"/>
    </xf>
    <xf numFmtId="2" fontId="9" fillId="0" borderId="0" xfId="0" applyNumberFormat="1" applyFont="1" applyAlignment="1">
      <alignment horizontal="center"/>
    </xf>
    <xf numFmtId="164" fontId="9" fillId="0" borderId="0" xfId="2" applyFont="1" applyAlignment="1">
      <alignment horizontal="center"/>
    </xf>
    <xf numFmtId="44" fontId="8" fillId="0" borderId="1" xfId="1" applyNumberFormat="1" applyFont="1" applyBorder="1" applyAlignment="1">
      <alignment wrapText="1"/>
    </xf>
    <xf numFmtId="44" fontId="8" fillId="0" borderId="1" xfId="2" applyNumberFormat="1" applyFont="1" applyBorder="1" applyAlignment="1">
      <alignment horizontal="right"/>
    </xf>
    <xf numFmtId="44" fontId="8" fillId="0" borderId="1" xfId="1" applyNumberFormat="1" applyFont="1" applyBorder="1"/>
    <xf numFmtId="44" fontId="8" fillId="0" borderId="1" xfId="2" applyNumberFormat="1" applyFont="1" applyBorder="1"/>
    <xf numFmtId="164" fontId="9" fillId="0" borderId="2" xfId="2" applyFont="1" applyBorder="1" applyAlignment="1">
      <alignment horizontal="center"/>
    </xf>
    <xf numFmtId="44" fontId="8" fillId="0" borderId="0" xfId="0" applyNumberFormat="1" applyFont="1" applyAlignment="1">
      <alignment horizontal="center" wrapText="1"/>
    </xf>
    <xf numFmtId="164" fontId="10" fillId="0" borderId="3" xfId="2" applyFont="1" applyBorder="1" applyAlignment="1">
      <alignment horizontal="center"/>
    </xf>
    <xf numFmtId="164" fontId="10" fillId="0" borderId="4" xfId="2" applyFont="1" applyBorder="1" applyAlignment="1">
      <alignment horizontal="center"/>
    </xf>
    <xf numFmtId="2" fontId="13" fillId="0" borderId="0" xfId="0" applyNumberFormat="1" applyFont="1" applyAlignment="1">
      <alignment horizontal="right" vertical="center" wrapText="1"/>
    </xf>
    <xf numFmtId="44" fontId="14" fillId="0" borderId="0" xfId="0" applyNumberFormat="1" applyFont="1" applyAlignment="1">
      <alignment horizontal="center" wrapText="1"/>
    </xf>
    <xf numFmtId="44" fontId="10" fillId="0" borderId="0" xfId="0" applyNumberFormat="1" applyFont="1" applyBorder="1" applyAlignment="1">
      <alignment horizontal="center" wrapText="1"/>
    </xf>
    <xf numFmtId="164" fontId="10" fillId="0" borderId="0" xfId="2" applyFont="1" applyBorder="1" applyAlignment="1">
      <alignment horizontal="center"/>
    </xf>
    <xf numFmtId="16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164" fontId="10" fillId="0" borderId="0" xfId="2" applyFont="1" applyAlignment="1">
      <alignment horizontal="right"/>
    </xf>
    <xf numFmtId="2" fontId="10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/>
    </xf>
    <xf numFmtId="164" fontId="8" fillId="0" borderId="0" xfId="2" applyFont="1" applyAlignment="1">
      <alignment horizontal="center"/>
    </xf>
    <xf numFmtId="16" fontId="10" fillId="0" borderId="0" xfId="0" applyNumberFormat="1" applyFont="1"/>
    <xf numFmtId="2" fontId="15" fillId="0" borderId="0" xfId="0" applyNumberFormat="1" applyFont="1" applyAlignment="1">
      <alignment wrapText="1"/>
    </xf>
    <xf numFmtId="2" fontId="10" fillId="0" borderId="0" xfId="0" applyNumberFormat="1" applyFont="1" applyAlignment="1">
      <alignment horizontal="center" wrapText="1"/>
    </xf>
    <xf numFmtId="44" fontId="8" fillId="0" borderId="0" xfId="2" applyNumberFormat="1" applyFont="1" applyAlignment="1">
      <alignment horizontal="right"/>
    </xf>
    <xf numFmtId="44" fontId="8" fillId="0" borderId="0" xfId="0" applyNumberFormat="1" applyFont="1" applyAlignment="1">
      <alignment horizontal="center"/>
    </xf>
    <xf numFmtId="44" fontId="8" fillId="0" borderId="0" xfId="2" applyNumberFormat="1" applyFont="1" applyAlignment="1">
      <alignment horizontal="center"/>
    </xf>
    <xf numFmtId="44" fontId="8" fillId="0" borderId="0" xfId="0" applyNumberFormat="1" applyFont="1"/>
    <xf numFmtId="44" fontId="8" fillId="0" borderId="0" xfId="0" applyNumberFormat="1" applyFont="1" applyAlignment="1">
      <alignment wrapText="1"/>
    </xf>
    <xf numFmtId="44" fontId="8" fillId="0" borderId="0" xfId="2" applyNumberFormat="1" applyFont="1"/>
    <xf numFmtId="2" fontId="10" fillId="2" borderId="0" xfId="0" applyNumberFormat="1" applyFont="1" applyFill="1" applyAlignment="1">
      <alignment horizontal="left" wrapText="1"/>
    </xf>
    <xf numFmtId="44" fontId="10" fillId="2" borderId="0" xfId="0" applyNumberFormat="1" applyFont="1" applyFill="1" applyAlignment="1">
      <alignment wrapText="1"/>
    </xf>
    <xf numFmtId="164" fontId="8" fillId="0" borderId="0" xfId="2" applyFont="1" applyAlignment="1">
      <alignment horizontal="center"/>
    </xf>
    <xf numFmtId="2" fontId="9" fillId="0" borderId="0" xfId="0" applyNumberFormat="1" applyFont="1" applyAlignment="1">
      <alignment horizontal="center" wrapText="1"/>
    </xf>
    <xf numFmtId="164" fontId="11" fillId="0" borderId="0" xfId="2" applyFont="1" applyAlignment="1">
      <alignment horizontal="center" wrapText="1"/>
    </xf>
    <xf numFmtId="164" fontId="8" fillId="0" borderId="0" xfId="2" applyFont="1" applyAlignment="1">
      <alignment horizontal="center"/>
    </xf>
    <xf numFmtId="2" fontId="9" fillId="0" borderId="0" xfId="0" applyNumberFormat="1" applyFont="1" applyAlignment="1">
      <alignment horizontal="center" wrapText="1"/>
    </xf>
    <xf numFmtId="16" fontId="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right" vertical="center" wrapText="1"/>
    </xf>
    <xf numFmtId="2" fontId="13" fillId="0" borderId="0" xfId="0" applyNumberFormat="1" applyFont="1" applyAlignment="1">
      <alignment horizontal="right" vertical="center" wrapText="1"/>
    </xf>
    <xf numFmtId="2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2" fontId="5" fillId="0" borderId="0" xfId="0" applyNumberFormat="1" applyFont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P38"/>
  <sheetViews>
    <sheetView tabSelected="1" zoomScale="90" zoomScaleNormal="90" zoomScaleSheetLayoutView="75" workbookViewId="0">
      <pane ySplit="9" topLeftCell="A10" activePane="bottomLeft" state="frozen"/>
      <selection pane="bottomLeft" activeCell="R27" sqref="R27"/>
    </sheetView>
  </sheetViews>
  <sheetFormatPr defaultColWidth="9.109375" defaultRowHeight="12" x14ac:dyDescent="0.25"/>
  <cols>
    <col min="1" max="1" width="10" style="27" customWidth="1"/>
    <col min="2" max="2" width="6.88671875" style="28" customWidth="1"/>
    <col min="3" max="3" width="2.5546875" style="28" customWidth="1"/>
    <col min="4" max="4" width="15.6640625" style="29" customWidth="1"/>
    <col min="5" max="5" width="30.6640625" style="34" customWidth="1"/>
    <col min="6" max="6" width="11.44140625" style="29" customWidth="1"/>
    <col min="7" max="7" width="11" style="29" bestFit="1" customWidth="1"/>
    <col min="8" max="8" width="12.33203125" style="35" customWidth="1"/>
    <col min="9" max="9" width="11.6640625" style="35" customWidth="1"/>
    <col min="10" max="10" width="14.44140625" style="31" customWidth="1"/>
    <col min="11" max="13" width="9.33203125" style="32" customWidth="1"/>
    <col min="14" max="14" width="11.88671875" style="31" customWidth="1"/>
    <col min="15" max="15" width="12.109375" style="32" customWidth="1"/>
    <col min="16" max="16" width="7.33203125" style="31" customWidth="1"/>
    <col min="17" max="16384" width="9.109375" style="31"/>
  </cols>
  <sheetData>
    <row r="1" spans="1:16" x14ac:dyDescent="0.25">
      <c r="E1" s="30"/>
      <c r="F1" s="75" t="s">
        <v>66</v>
      </c>
      <c r="G1" s="75"/>
      <c r="H1" s="75"/>
      <c r="I1" s="75"/>
    </row>
    <row r="3" spans="1:16" x14ac:dyDescent="0.25">
      <c r="D3" s="33"/>
    </row>
    <row r="4" spans="1:16" ht="36.6" customHeight="1" thickBot="1" x14ac:dyDescent="0.45">
      <c r="A4" s="36" t="s">
        <v>32</v>
      </c>
      <c r="B4" s="36"/>
      <c r="C4" s="36"/>
      <c r="E4" s="30"/>
      <c r="F4" s="37" t="s">
        <v>13</v>
      </c>
      <c r="G4" s="72" t="s">
        <v>70</v>
      </c>
      <c r="H4" s="73" t="s">
        <v>71</v>
      </c>
      <c r="I4" s="38" t="s">
        <v>60</v>
      </c>
      <c r="J4" s="39" t="s">
        <v>10</v>
      </c>
      <c r="K4" s="38" t="s">
        <v>11</v>
      </c>
      <c r="L4" s="38" t="s">
        <v>8</v>
      </c>
      <c r="M4" s="38" t="s">
        <v>23</v>
      </c>
      <c r="N4" s="39" t="s">
        <v>16</v>
      </c>
      <c r="O4" s="40" t="s">
        <v>0</v>
      </c>
    </row>
    <row r="5" spans="1:16" ht="16.95" customHeight="1" thickBot="1" x14ac:dyDescent="0.3">
      <c r="A5" s="76"/>
      <c r="B5" s="76"/>
      <c r="C5" s="76"/>
      <c r="D5" s="77" t="s">
        <v>12</v>
      </c>
      <c r="E5" s="77"/>
      <c r="F5" s="41"/>
      <c r="G5" s="41"/>
      <c r="H5" s="42"/>
      <c r="I5" s="42"/>
      <c r="J5" s="43"/>
      <c r="K5" s="44"/>
      <c r="L5" s="44"/>
      <c r="M5" s="44"/>
      <c r="N5" s="43"/>
      <c r="O5" s="45">
        <v>7158</v>
      </c>
    </row>
    <row r="6" spans="1:16" ht="16.95" customHeight="1" x14ac:dyDescent="0.25">
      <c r="A6" s="36"/>
      <c r="D6" s="78" t="s">
        <v>1</v>
      </c>
      <c r="E6" s="78"/>
      <c r="F6" s="46"/>
      <c r="G6" s="46"/>
      <c r="H6" s="46"/>
      <c r="I6" s="46"/>
      <c r="J6" s="46"/>
      <c r="K6" s="46"/>
      <c r="L6" s="46"/>
      <c r="M6" s="46"/>
      <c r="N6" s="46"/>
      <c r="O6" s="47"/>
    </row>
    <row r="7" spans="1:16" ht="16.95" customHeight="1" thickBot="1" x14ac:dyDescent="0.3">
      <c r="A7" s="36"/>
      <c r="D7" s="79" t="s">
        <v>2</v>
      </c>
      <c r="E7" s="79"/>
      <c r="F7" s="46"/>
      <c r="G7" s="46"/>
      <c r="H7" s="46"/>
      <c r="I7" s="46"/>
      <c r="J7" s="46"/>
      <c r="K7" s="46"/>
      <c r="L7" s="46"/>
      <c r="M7" s="46"/>
      <c r="N7" s="46"/>
      <c r="O7" s="48">
        <f>SUM(F7:L7)</f>
        <v>0</v>
      </c>
    </row>
    <row r="8" spans="1:16" x14ac:dyDescent="0.25">
      <c r="A8" s="36"/>
      <c r="D8" s="49"/>
      <c r="E8" s="49"/>
      <c r="F8" s="50"/>
      <c r="G8" s="46"/>
      <c r="H8" s="50"/>
      <c r="I8" s="46"/>
      <c r="J8" s="46"/>
      <c r="K8" s="50"/>
      <c r="L8" s="50"/>
      <c r="M8" s="50"/>
      <c r="N8" s="51"/>
      <c r="O8" s="52"/>
    </row>
    <row r="9" spans="1:16" ht="24" x14ac:dyDescent="0.25">
      <c r="A9" s="53" t="s">
        <v>3</v>
      </c>
      <c r="B9" s="54" t="s">
        <v>4</v>
      </c>
      <c r="C9" s="54"/>
      <c r="D9" s="37" t="s">
        <v>5</v>
      </c>
      <c r="E9" s="30" t="s">
        <v>6</v>
      </c>
      <c r="F9" s="37"/>
      <c r="G9" s="37"/>
      <c r="H9" s="55"/>
      <c r="I9" s="55"/>
      <c r="J9" s="39"/>
      <c r="K9" s="40"/>
      <c r="L9" s="40"/>
      <c r="M9" s="40"/>
      <c r="N9" s="39"/>
      <c r="O9" s="40" t="s">
        <v>0</v>
      </c>
      <c r="P9" s="56" t="s">
        <v>7</v>
      </c>
    </row>
    <row r="10" spans="1:16" x14ac:dyDescent="0.25">
      <c r="F10" s="57"/>
      <c r="G10" s="57"/>
      <c r="J10" s="58"/>
      <c r="K10" s="59"/>
      <c r="L10" s="59"/>
      <c r="M10" s="71"/>
      <c r="N10" s="58"/>
      <c r="O10" s="59"/>
    </row>
    <row r="11" spans="1:16" x14ac:dyDescent="0.25">
      <c r="A11" s="60"/>
      <c r="D11" s="61"/>
      <c r="E11" s="30"/>
      <c r="F11" s="62"/>
      <c r="G11" s="62"/>
      <c r="H11" s="55"/>
      <c r="I11" s="55"/>
      <c r="J11" s="39"/>
      <c r="K11" s="40"/>
      <c r="L11" s="40"/>
      <c r="M11" s="40"/>
      <c r="N11" s="39"/>
      <c r="O11" s="40"/>
    </row>
    <row r="12" spans="1:16" x14ac:dyDescent="0.25">
      <c r="A12" s="27" t="s">
        <v>34</v>
      </c>
      <c r="B12" s="28">
        <v>100564</v>
      </c>
      <c r="D12" s="29" t="s">
        <v>18</v>
      </c>
      <c r="E12" s="34" t="s">
        <v>35</v>
      </c>
      <c r="F12" s="46"/>
      <c r="G12" s="46"/>
      <c r="H12" s="63"/>
      <c r="I12" s="63">
        <v>6300</v>
      </c>
      <c r="J12" s="64"/>
      <c r="K12" s="65"/>
      <c r="L12" s="65"/>
      <c r="M12" s="65"/>
      <c r="N12" s="64"/>
      <c r="O12" s="59">
        <f t="shared" ref="O12:O22" si="0">SUM(F12:N12)</f>
        <v>6300</v>
      </c>
    </row>
    <row r="13" spans="1:16" x14ac:dyDescent="0.25">
      <c r="A13" s="27" t="s">
        <v>36</v>
      </c>
      <c r="B13" s="28">
        <v>100567</v>
      </c>
      <c r="E13" s="34" t="s">
        <v>37</v>
      </c>
      <c r="F13" s="46"/>
      <c r="G13" s="46"/>
      <c r="H13" s="63">
        <v>10593.6</v>
      </c>
      <c r="I13" s="63"/>
      <c r="J13" s="64"/>
      <c r="K13" s="65"/>
      <c r="L13" s="65"/>
      <c r="M13" s="65"/>
      <c r="N13" s="64"/>
      <c r="O13" s="59">
        <f t="shared" si="0"/>
        <v>10593.6</v>
      </c>
    </row>
    <row r="14" spans="1:16" x14ac:dyDescent="0.25">
      <c r="A14" s="27" t="s">
        <v>38</v>
      </c>
      <c r="B14" s="28">
        <v>100566</v>
      </c>
      <c r="D14" s="29" t="s">
        <v>14</v>
      </c>
      <c r="E14" s="34" t="s">
        <v>8</v>
      </c>
      <c r="F14" s="46"/>
      <c r="G14" s="46"/>
      <c r="H14" s="63"/>
      <c r="I14" s="63"/>
      <c r="J14" s="64"/>
      <c r="K14" s="65"/>
      <c r="L14" s="65">
        <v>80</v>
      </c>
      <c r="M14" s="65"/>
      <c r="N14" s="64"/>
      <c r="O14" s="59">
        <f t="shared" si="0"/>
        <v>80</v>
      </c>
    </row>
    <row r="15" spans="1:16" x14ac:dyDescent="0.25">
      <c r="A15" s="27" t="s">
        <v>39</v>
      </c>
      <c r="B15" s="28">
        <v>100568</v>
      </c>
      <c r="D15" s="29" t="s">
        <v>15</v>
      </c>
      <c r="E15" s="34" t="s">
        <v>10</v>
      </c>
      <c r="J15" s="66">
        <v>600</v>
      </c>
      <c r="O15" s="59">
        <f t="shared" si="0"/>
        <v>600</v>
      </c>
    </row>
    <row r="16" spans="1:16" x14ac:dyDescent="0.25">
      <c r="A16" s="27" t="s">
        <v>40</v>
      </c>
      <c r="B16" s="28">
        <v>100571</v>
      </c>
      <c r="D16" s="29" t="s">
        <v>51</v>
      </c>
      <c r="E16" s="34" t="s">
        <v>17</v>
      </c>
      <c r="F16" s="67">
        <v>750</v>
      </c>
      <c r="N16" s="66"/>
      <c r="O16" s="71">
        <f t="shared" si="0"/>
        <v>750</v>
      </c>
    </row>
    <row r="17" spans="1:15" x14ac:dyDescent="0.25">
      <c r="A17" s="27" t="s">
        <v>76</v>
      </c>
      <c r="B17" s="28">
        <v>100573</v>
      </c>
      <c r="D17" s="29" t="s">
        <v>64</v>
      </c>
      <c r="E17" s="34" t="s">
        <v>77</v>
      </c>
      <c r="F17" s="67"/>
      <c r="I17" s="35">
        <v>553</v>
      </c>
      <c r="N17" s="66"/>
      <c r="O17" s="71">
        <f t="shared" si="0"/>
        <v>553</v>
      </c>
    </row>
    <row r="18" spans="1:15" x14ac:dyDescent="0.25">
      <c r="A18" s="27" t="s">
        <v>78</v>
      </c>
      <c r="B18" s="28">
        <v>100568</v>
      </c>
      <c r="D18" s="29" t="s">
        <v>79</v>
      </c>
      <c r="E18" s="34" t="s">
        <v>79</v>
      </c>
      <c r="F18" s="67"/>
      <c r="M18" s="32">
        <v>100.66</v>
      </c>
      <c r="N18" s="66"/>
      <c r="O18" s="71">
        <f t="shared" si="0"/>
        <v>100.66</v>
      </c>
    </row>
    <row r="19" spans="1:15" x14ac:dyDescent="0.25">
      <c r="A19" s="27" t="s">
        <v>41</v>
      </c>
      <c r="B19" s="28">
        <v>100569</v>
      </c>
      <c r="D19" s="29" t="s">
        <v>14</v>
      </c>
      <c r="E19" s="34" t="s">
        <v>8</v>
      </c>
      <c r="F19" s="67"/>
      <c r="G19" s="67"/>
      <c r="H19" s="63"/>
      <c r="I19" s="63"/>
      <c r="J19" s="66"/>
      <c r="K19" s="68"/>
      <c r="L19" s="68">
        <v>100</v>
      </c>
      <c r="M19" s="68"/>
      <c r="N19" s="66"/>
      <c r="O19" s="71">
        <f t="shared" si="0"/>
        <v>100</v>
      </c>
    </row>
    <row r="20" spans="1:15" x14ac:dyDescent="0.25">
      <c r="A20" s="27" t="s">
        <v>46</v>
      </c>
      <c r="B20" s="28">
        <v>100572</v>
      </c>
      <c r="D20" s="29" t="s">
        <v>18</v>
      </c>
      <c r="E20" s="34" t="s">
        <v>52</v>
      </c>
      <c r="F20" s="67"/>
      <c r="G20" s="67"/>
      <c r="H20" s="63"/>
      <c r="I20" s="63">
        <v>108.89</v>
      </c>
      <c r="J20" s="66"/>
      <c r="K20" s="68"/>
      <c r="L20" s="68"/>
      <c r="M20" s="68"/>
      <c r="N20" s="66"/>
      <c r="O20" s="71">
        <f t="shared" si="0"/>
        <v>108.89</v>
      </c>
    </row>
    <row r="21" spans="1:15" x14ac:dyDescent="0.25">
      <c r="A21" s="27" t="s">
        <v>44</v>
      </c>
      <c r="B21" s="28">
        <v>100574</v>
      </c>
      <c r="D21" s="29" t="s">
        <v>19</v>
      </c>
      <c r="E21" s="34" t="s">
        <v>53</v>
      </c>
      <c r="F21" s="67"/>
      <c r="G21" s="67">
        <v>322</v>
      </c>
      <c r="H21" s="63"/>
      <c r="I21" s="63"/>
      <c r="J21" s="66"/>
      <c r="K21" s="68"/>
      <c r="L21" s="68"/>
      <c r="M21" s="68"/>
      <c r="N21" s="66"/>
      <c r="O21" s="71">
        <f t="shared" si="0"/>
        <v>322</v>
      </c>
    </row>
    <row r="22" spans="1:15" x14ac:dyDescent="0.25">
      <c r="A22" s="27" t="s">
        <v>44</v>
      </c>
      <c r="B22" s="28">
        <v>100575</v>
      </c>
      <c r="D22" s="29" t="s">
        <v>19</v>
      </c>
      <c r="E22" s="34" t="s">
        <v>53</v>
      </c>
      <c r="F22" s="67"/>
      <c r="G22" s="67">
        <v>902</v>
      </c>
      <c r="H22" s="63"/>
      <c r="I22" s="63"/>
      <c r="J22" s="66"/>
      <c r="K22" s="68"/>
      <c r="L22" s="68"/>
      <c r="M22" s="68"/>
      <c r="N22" s="66"/>
      <c r="O22" s="71">
        <f t="shared" si="0"/>
        <v>902</v>
      </c>
    </row>
    <row r="23" spans="1:15" x14ac:dyDescent="0.25">
      <c r="A23" s="27" t="s">
        <v>42</v>
      </c>
      <c r="B23" s="28">
        <v>100570</v>
      </c>
      <c r="D23" s="29" t="s">
        <v>45</v>
      </c>
      <c r="E23" s="34" t="s">
        <v>16</v>
      </c>
      <c r="F23" s="67"/>
      <c r="G23" s="67"/>
      <c r="H23" s="63"/>
      <c r="I23" s="63"/>
      <c r="J23" s="66"/>
      <c r="K23" s="68"/>
      <c r="L23" s="68"/>
      <c r="M23" s="68"/>
      <c r="N23" s="66">
        <v>777.45</v>
      </c>
      <c r="O23" s="71">
        <f t="shared" ref="O23:O29" si="1">SUM(F23:N23)</f>
        <v>777.45</v>
      </c>
    </row>
    <row r="24" spans="1:15" x14ac:dyDescent="0.25">
      <c r="A24" s="27" t="s">
        <v>67</v>
      </c>
      <c r="B24" s="28">
        <v>100577</v>
      </c>
      <c r="D24" s="29" t="s">
        <v>68</v>
      </c>
      <c r="E24" s="34" t="s">
        <v>69</v>
      </c>
      <c r="F24" s="67"/>
      <c r="G24" s="67"/>
      <c r="H24" s="63">
        <v>45.3</v>
      </c>
      <c r="I24" s="63"/>
      <c r="J24" s="66"/>
      <c r="K24" s="68"/>
      <c r="L24" s="68"/>
      <c r="M24" s="68"/>
      <c r="N24" s="66"/>
      <c r="O24" s="71">
        <f t="shared" si="1"/>
        <v>45.3</v>
      </c>
    </row>
    <row r="25" spans="1:15" x14ac:dyDescent="0.25">
      <c r="A25" s="27" t="s">
        <v>27</v>
      </c>
      <c r="B25" s="28">
        <v>100578</v>
      </c>
      <c r="D25" s="29" t="s">
        <v>28</v>
      </c>
      <c r="E25" s="34" t="s">
        <v>29</v>
      </c>
      <c r="F25" s="67">
        <v>95</v>
      </c>
      <c r="G25" s="67"/>
      <c r="H25" s="63"/>
      <c r="I25" s="63"/>
      <c r="J25" s="66"/>
      <c r="K25" s="68"/>
      <c r="L25" s="68"/>
      <c r="M25" s="68"/>
      <c r="N25" s="66"/>
      <c r="O25" s="71">
        <f t="shared" si="1"/>
        <v>95</v>
      </c>
    </row>
    <row r="26" spans="1:15" x14ac:dyDescent="0.25">
      <c r="A26" s="27" t="s">
        <v>27</v>
      </c>
      <c r="B26" s="28">
        <v>100579</v>
      </c>
      <c r="D26" s="29" t="s">
        <v>30</v>
      </c>
      <c r="E26" s="34" t="s">
        <v>31</v>
      </c>
      <c r="F26" s="67">
        <v>326.94</v>
      </c>
      <c r="G26" s="67"/>
      <c r="H26" s="63"/>
      <c r="I26" s="63"/>
      <c r="J26" s="66"/>
      <c r="K26" s="68"/>
      <c r="L26" s="68"/>
      <c r="M26" s="68"/>
      <c r="N26" s="66"/>
      <c r="O26" s="71">
        <f t="shared" si="1"/>
        <v>326.94</v>
      </c>
    </row>
    <row r="27" spans="1:15" x14ac:dyDescent="0.25">
      <c r="A27" s="27" t="s">
        <v>54</v>
      </c>
      <c r="B27" s="28">
        <v>100580</v>
      </c>
      <c r="D27" s="29" t="s">
        <v>55</v>
      </c>
      <c r="E27" s="34" t="s">
        <v>56</v>
      </c>
      <c r="F27" s="67"/>
      <c r="G27" s="67"/>
      <c r="H27" s="63"/>
      <c r="I27" s="63"/>
      <c r="J27" s="66">
        <v>600</v>
      </c>
      <c r="K27" s="68"/>
      <c r="L27" s="68"/>
      <c r="M27" s="68"/>
      <c r="N27" s="66"/>
      <c r="O27" s="71">
        <f t="shared" si="1"/>
        <v>600</v>
      </c>
    </row>
    <row r="28" spans="1:15" x14ac:dyDescent="0.25">
      <c r="A28" s="27" t="s">
        <v>73</v>
      </c>
      <c r="B28" s="28">
        <v>100581</v>
      </c>
      <c r="D28" s="29" t="s">
        <v>72</v>
      </c>
      <c r="E28" s="34" t="s">
        <v>31</v>
      </c>
      <c r="F28" s="67">
        <v>395.84</v>
      </c>
      <c r="G28" s="67"/>
      <c r="H28" s="63"/>
      <c r="I28" s="63"/>
      <c r="J28" s="66"/>
      <c r="K28" s="68"/>
      <c r="L28" s="68"/>
      <c r="M28" s="68"/>
      <c r="N28" s="66"/>
      <c r="O28" s="71">
        <f t="shared" si="1"/>
        <v>395.84</v>
      </c>
    </row>
    <row r="29" spans="1:15" x14ac:dyDescent="0.25">
      <c r="A29" s="27" t="s">
        <v>57</v>
      </c>
      <c r="B29" s="28">
        <v>100583</v>
      </c>
      <c r="D29" s="29" t="s">
        <v>58</v>
      </c>
      <c r="E29" s="34" t="s">
        <v>59</v>
      </c>
      <c r="F29" s="67"/>
      <c r="G29" s="67"/>
      <c r="H29" s="63"/>
      <c r="I29" s="63"/>
      <c r="J29" s="66"/>
      <c r="K29" s="68"/>
      <c r="L29" s="68">
        <v>130</v>
      </c>
      <c r="M29" s="68"/>
      <c r="N29" s="66"/>
      <c r="O29" s="71">
        <f t="shared" si="1"/>
        <v>130</v>
      </c>
    </row>
    <row r="30" spans="1:15" x14ac:dyDescent="0.25">
      <c r="F30" s="67"/>
      <c r="G30" s="67"/>
      <c r="H30" s="63"/>
      <c r="I30" s="63"/>
      <c r="J30" s="66"/>
      <c r="K30" s="68"/>
      <c r="L30" s="68"/>
      <c r="M30" s="68"/>
      <c r="N30" s="66"/>
      <c r="O30" s="71">
        <f>SUM(F30:N30)</f>
        <v>0</v>
      </c>
    </row>
    <row r="31" spans="1:15" x14ac:dyDescent="0.25">
      <c r="F31" s="67"/>
      <c r="G31" s="67"/>
      <c r="H31" s="63"/>
      <c r="I31" s="63"/>
      <c r="J31" s="66"/>
      <c r="K31" s="68"/>
      <c r="L31" s="68"/>
      <c r="M31" s="68"/>
      <c r="N31" s="66"/>
      <c r="O31" s="71">
        <f>SUM(F31:N31)</f>
        <v>0</v>
      </c>
    </row>
    <row r="32" spans="1:15" x14ac:dyDescent="0.25">
      <c r="E32" s="69" t="s">
        <v>0</v>
      </c>
      <c r="F32" s="70">
        <f t="shared" ref="F32:L32" si="2">SUM(F12:F31)</f>
        <v>1567.78</v>
      </c>
      <c r="G32" s="70">
        <f t="shared" si="2"/>
        <v>1224</v>
      </c>
      <c r="H32" s="70">
        <f t="shared" si="2"/>
        <v>10638.9</v>
      </c>
      <c r="I32" s="70">
        <f t="shared" si="2"/>
        <v>6961.89</v>
      </c>
      <c r="J32" s="70">
        <f t="shared" si="2"/>
        <v>1200</v>
      </c>
      <c r="K32" s="70">
        <f t="shared" si="2"/>
        <v>0</v>
      </c>
      <c r="L32" s="70">
        <f t="shared" si="2"/>
        <v>310</v>
      </c>
      <c r="M32" s="70"/>
      <c r="N32" s="70">
        <f>SUM(N12:N31)</f>
        <v>777.45</v>
      </c>
      <c r="O32" s="70">
        <f>SUM(O12:O31)</f>
        <v>22780.679999999997</v>
      </c>
    </row>
    <row r="33" spans="6:15" x14ac:dyDescent="0.25">
      <c r="F33" s="67"/>
      <c r="G33" s="67"/>
      <c r="H33" s="63"/>
      <c r="I33" s="63"/>
      <c r="J33" s="66"/>
      <c r="K33" s="68"/>
      <c r="L33" s="68"/>
      <c r="M33" s="68"/>
      <c r="N33" s="66"/>
    </row>
    <row r="35" spans="6:15" ht="12.75" customHeight="1" x14ac:dyDescent="0.25">
      <c r="L35" s="80" t="s">
        <v>47</v>
      </c>
      <c r="M35" s="80"/>
      <c r="N35" s="80"/>
      <c r="O35" s="32">
        <v>20366.91</v>
      </c>
    </row>
    <row r="36" spans="6:15" x14ac:dyDescent="0.25">
      <c r="L36" s="74" t="s">
        <v>48</v>
      </c>
      <c r="M36" s="74"/>
      <c r="N36" s="74"/>
      <c r="O36" s="32">
        <f>O32</f>
        <v>22780.679999999997</v>
      </c>
    </row>
    <row r="37" spans="6:15" x14ac:dyDescent="0.25">
      <c r="L37" s="74" t="s">
        <v>49</v>
      </c>
      <c r="M37" s="74"/>
      <c r="N37" s="74"/>
      <c r="O37" s="32">
        <f>Income!H11</f>
        <v>11043.82</v>
      </c>
    </row>
    <row r="38" spans="6:15" x14ac:dyDescent="0.25">
      <c r="L38" s="74" t="s">
        <v>50</v>
      </c>
      <c r="M38" s="74"/>
      <c r="N38" s="74"/>
      <c r="O38" s="32">
        <f>(O35-O36+O37)</f>
        <v>8630.0500000000029</v>
      </c>
    </row>
  </sheetData>
  <sheetProtection selectLockedCells="1" selectUnlockedCells="1"/>
  <mergeCells count="9">
    <mergeCell ref="L36:N36"/>
    <mergeCell ref="L37:N37"/>
    <mergeCell ref="L38:N38"/>
    <mergeCell ref="F1:I1"/>
    <mergeCell ref="A5:C5"/>
    <mergeCell ref="D5:E5"/>
    <mergeCell ref="D6:E6"/>
    <mergeCell ref="D7:E7"/>
    <mergeCell ref="L35:N35"/>
  </mergeCells>
  <printOptions verticalCentered="1" gridLines="1"/>
  <pageMargins left="3.937007874015748E-2" right="3.937007874015748E-2" top="0.35433070866141736" bottom="0.74803149606299213" header="0.31496062992125984" footer="0.31496062992125984"/>
  <pageSetup paperSize="9" scale="80" firstPageNumber="616" fitToHeight="0" orientation="landscape" cellComments="atEnd" useFirstPageNumber="1" horizontalDpi="300" verticalDpi="300" r:id="rId1"/>
  <headerFooter alignWithMargins="0">
    <oddFooter>&amp;L&amp;11Confirmed ............................... 
                   Chairman of the Meeting&amp;CDate  ..........................</oddFooter>
  </headerFooter>
  <colBreaks count="2" manualBreakCount="2">
    <brk id="1" max="1048575" man="1"/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14"/>
  <sheetViews>
    <sheetView workbookViewId="0">
      <pane xSplit="3" ySplit="4" topLeftCell="D5" activePane="bottomRight" state="frozen"/>
      <selection pane="topRight" activeCell="D1" sqref="D1"/>
      <selection pane="bottomLeft" activeCell="A3" sqref="A3"/>
      <selection pane="bottomRight" activeCell="C9" sqref="C9"/>
    </sheetView>
  </sheetViews>
  <sheetFormatPr defaultRowHeight="13.2" x14ac:dyDescent="0.25"/>
  <cols>
    <col min="1" max="1" width="7.5546875" customWidth="1"/>
    <col min="2" max="2" width="17.6640625" customWidth="1"/>
    <col min="3" max="3" width="25.6640625" bestFit="1" customWidth="1"/>
    <col min="4" max="4" width="9.6640625" style="25" customWidth="1"/>
    <col min="5" max="5" width="9.88671875" style="25" customWidth="1"/>
    <col min="6" max="7" width="9" style="25" customWidth="1"/>
    <col min="8" max="8" width="11.33203125" style="26" customWidth="1"/>
    <col min="9" max="10" width="9.88671875" customWidth="1"/>
  </cols>
  <sheetData>
    <row r="1" spans="1:10" s="2" customFormat="1" ht="24" customHeight="1" x14ac:dyDescent="0.25">
      <c r="A1" s="6" t="s">
        <v>20</v>
      </c>
      <c r="B1" s="81" t="s">
        <v>9</v>
      </c>
      <c r="C1" s="82"/>
      <c r="D1" s="7"/>
      <c r="E1" s="7"/>
      <c r="F1" s="7"/>
      <c r="G1" s="7"/>
      <c r="H1" s="8"/>
      <c r="I1" s="9"/>
      <c r="J1" s="9"/>
    </row>
    <row r="2" spans="1:10" s="2" customFormat="1" ht="10.199999999999999" x14ac:dyDescent="0.2">
      <c r="A2" s="5"/>
      <c r="B2" s="5"/>
      <c r="C2" s="4"/>
      <c r="D2" s="7"/>
      <c r="E2" s="7"/>
      <c r="F2" s="7"/>
      <c r="G2" s="7"/>
      <c r="H2" s="8"/>
      <c r="I2" s="9"/>
      <c r="J2" s="9"/>
    </row>
    <row r="3" spans="1:10" s="2" customFormat="1" ht="10.199999999999999" x14ac:dyDescent="0.2">
      <c r="A3" s="5"/>
      <c r="B3" s="5" t="s">
        <v>32</v>
      </c>
      <c r="C3" s="4"/>
      <c r="D3" s="7" t="s">
        <v>21</v>
      </c>
      <c r="E3" s="7" t="s">
        <v>22</v>
      </c>
      <c r="F3" s="7" t="s">
        <v>23</v>
      </c>
      <c r="G3" s="10" t="s">
        <v>7</v>
      </c>
      <c r="H3" s="8"/>
      <c r="I3" s="9"/>
      <c r="J3" s="9"/>
    </row>
    <row r="4" spans="1:10" s="2" customFormat="1" ht="17.25" customHeight="1" x14ac:dyDescent="0.2">
      <c r="A4" s="11" t="s">
        <v>24</v>
      </c>
      <c r="B4" s="4" t="s">
        <v>25</v>
      </c>
      <c r="C4" s="4" t="s">
        <v>6</v>
      </c>
      <c r="D4" s="10"/>
      <c r="E4" s="7"/>
      <c r="F4" s="10"/>
      <c r="G4" s="10"/>
      <c r="H4" s="8" t="s">
        <v>0</v>
      </c>
      <c r="I4" s="12"/>
      <c r="J4" s="9"/>
    </row>
    <row r="5" spans="1:10" ht="17.25" customHeight="1" x14ac:dyDescent="0.25">
      <c r="A5" s="1"/>
      <c r="B5" s="13"/>
      <c r="C5" s="13"/>
      <c r="D5" s="14"/>
      <c r="E5" s="14"/>
      <c r="F5" s="14"/>
      <c r="G5" s="14"/>
      <c r="H5" s="3"/>
      <c r="I5" s="15"/>
      <c r="J5" s="15"/>
    </row>
    <row r="6" spans="1:10" x14ac:dyDescent="0.25">
      <c r="A6" s="1" t="s">
        <v>33</v>
      </c>
      <c r="B6" s="16" t="s">
        <v>64</v>
      </c>
      <c r="C6" s="13" t="s">
        <v>22</v>
      </c>
      <c r="D6" s="14"/>
      <c r="E6" s="14">
        <v>3579</v>
      </c>
      <c r="F6" s="14"/>
      <c r="G6" s="14"/>
      <c r="H6" s="3">
        <f t="shared" ref="H6:H11" si="0">SUM(D6:G6)</f>
        <v>3579</v>
      </c>
      <c r="I6" s="15"/>
      <c r="J6" s="15"/>
    </row>
    <row r="7" spans="1:10" x14ac:dyDescent="0.25">
      <c r="A7" s="1" t="s">
        <v>43</v>
      </c>
      <c r="B7" s="16" t="s">
        <v>64</v>
      </c>
      <c r="C7" s="13" t="s">
        <v>22</v>
      </c>
      <c r="D7" s="14"/>
      <c r="E7" s="14">
        <v>3579</v>
      </c>
      <c r="F7" s="14"/>
      <c r="G7" s="14"/>
      <c r="H7" s="3">
        <f t="shared" si="0"/>
        <v>3579</v>
      </c>
      <c r="I7" s="15"/>
      <c r="J7" s="15"/>
    </row>
    <row r="8" spans="1:10" ht="10.5" customHeight="1" x14ac:dyDescent="0.25">
      <c r="A8" s="1" t="s">
        <v>61</v>
      </c>
      <c r="B8" s="1" t="s">
        <v>62</v>
      </c>
      <c r="C8" s="13" t="s">
        <v>63</v>
      </c>
      <c r="D8" s="14"/>
      <c r="E8" s="14"/>
      <c r="F8" s="14"/>
      <c r="G8" s="14">
        <v>3485.82</v>
      </c>
      <c r="H8" s="3">
        <f t="shared" si="0"/>
        <v>3485.82</v>
      </c>
      <c r="I8" s="17"/>
      <c r="J8" s="18"/>
    </row>
    <row r="9" spans="1:10" ht="10.5" customHeight="1" x14ac:dyDescent="0.25">
      <c r="A9" s="1" t="s">
        <v>74</v>
      </c>
      <c r="B9" s="1" t="s">
        <v>64</v>
      </c>
      <c r="C9" s="13" t="s">
        <v>65</v>
      </c>
      <c r="D9" s="14">
        <v>400</v>
      </c>
      <c r="E9" s="14"/>
      <c r="F9" s="14"/>
      <c r="G9" s="14"/>
      <c r="H9" s="3">
        <f t="shared" si="0"/>
        <v>400</v>
      </c>
      <c r="I9" s="17"/>
      <c r="J9" s="18"/>
    </row>
    <row r="10" spans="1:10" ht="10.5" customHeight="1" x14ac:dyDescent="0.25">
      <c r="A10" s="1"/>
      <c r="B10" s="16"/>
      <c r="C10" s="13"/>
      <c r="D10" s="14"/>
      <c r="E10" s="14"/>
      <c r="F10" s="14"/>
      <c r="G10" s="14"/>
      <c r="H10" s="3">
        <f t="shared" si="0"/>
        <v>0</v>
      </c>
      <c r="I10" s="15"/>
      <c r="J10" s="15"/>
    </row>
    <row r="11" spans="1:10" x14ac:dyDescent="0.25">
      <c r="A11" s="20" t="s">
        <v>26</v>
      </c>
      <c r="B11" s="16"/>
      <c r="C11" s="16"/>
      <c r="D11" s="21">
        <f>SUM(D5:D10)</f>
        <v>400</v>
      </c>
      <c r="E11" s="21">
        <f>SUM(E5:E10)</f>
        <v>7158</v>
      </c>
      <c r="F11" s="21">
        <f>SUM(F5:F10)</f>
        <v>0</v>
      </c>
      <c r="G11" s="14">
        <f>SUM(G5:G10)</f>
        <v>3485.82</v>
      </c>
      <c r="H11" s="19">
        <f t="shared" si="0"/>
        <v>11043.82</v>
      </c>
      <c r="I11" s="21"/>
      <c r="J11" s="22"/>
    </row>
    <row r="12" spans="1:10" x14ac:dyDescent="0.25">
      <c r="A12" s="15"/>
      <c r="B12" s="15"/>
      <c r="C12" s="15"/>
      <c r="D12" s="23"/>
      <c r="E12" s="23"/>
      <c r="F12" s="23"/>
      <c r="G12" s="23"/>
      <c r="H12" s="24"/>
      <c r="I12" s="15"/>
      <c r="J12" s="15"/>
    </row>
    <row r="13" spans="1:10" x14ac:dyDescent="0.25">
      <c r="A13" s="15"/>
      <c r="B13" s="15"/>
      <c r="C13" s="15"/>
      <c r="D13" s="23"/>
      <c r="E13" s="23"/>
      <c r="F13" s="23"/>
      <c r="G13" s="23" t="s">
        <v>75</v>
      </c>
      <c r="H13" s="24">
        <f>SUM(H6:H10)</f>
        <v>11043.82</v>
      </c>
      <c r="I13" s="15"/>
      <c r="J13" s="15"/>
    </row>
    <row r="14" spans="1:10" x14ac:dyDescent="0.25">
      <c r="A14" s="15"/>
      <c r="B14" s="15"/>
      <c r="C14" s="15"/>
      <c r="D14" s="23"/>
      <c r="E14" s="23"/>
      <c r="F14" s="23"/>
      <c r="G14" s="23"/>
      <c r="H14" s="24"/>
      <c r="I14" s="15"/>
      <c r="J14" s="15"/>
    </row>
  </sheetData>
  <sheetProtection selectLockedCells="1" selectUnlockedCells="1"/>
  <sortState xmlns:xlrd2="http://schemas.microsoft.com/office/spreadsheetml/2017/richdata2" ref="A8:C9">
    <sortCondition ref="B7:B9"/>
  </sortState>
  <mergeCells count="1">
    <mergeCell ref="B1:C1"/>
  </mergeCells>
  <pageMargins left="0.74803149606299213" right="0.74803149606299213" top="0.98425196850393704" bottom="0.98425196850393704" header="0.51181102362204722" footer="0.51181102362204722"/>
  <pageSetup paperSize="9" scale="7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Expenditure</vt:lpstr>
      <vt:lpstr>Income</vt:lpstr>
      <vt:lpstr>Expenditure!Print_Titles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Young</dc:creator>
  <cp:lastModifiedBy>Durdens</cp:lastModifiedBy>
  <cp:lastPrinted>2021-05-03T13:49:19Z</cp:lastPrinted>
  <dcterms:created xsi:type="dcterms:W3CDTF">2020-09-21T11:16:13Z</dcterms:created>
  <dcterms:modified xsi:type="dcterms:W3CDTF">2021-07-22T22:23:26Z</dcterms:modified>
</cp:coreProperties>
</file>