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Hindringham 2022-23\Accounts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Sheet1!$A$1:$Z$48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I33" i="1" l="1"/>
  <c r="C37" i="1" l="1"/>
  <c r="I35" i="1"/>
  <c r="S44" i="1"/>
  <c r="H33" i="1" l="1"/>
  <c r="G33" i="1"/>
  <c r="F33" i="1"/>
  <c r="E33" i="1"/>
  <c r="V44" i="1" l="1"/>
  <c r="W44" i="1"/>
  <c r="X44" i="1" l="1"/>
  <c r="Y44" i="1" l="1"/>
  <c r="U44" i="1"/>
  <c r="R44" i="1"/>
  <c r="T44" i="1"/>
  <c r="Q44" i="1"/>
  <c r="P44" i="1"/>
  <c r="O44" i="1"/>
  <c r="M44" i="1" l="1"/>
  <c r="C41" i="1" s="1"/>
  <c r="C43" i="1" l="1"/>
  <c r="C38" i="1"/>
  <c r="A33" i="1"/>
  <c r="Z44" i="1"/>
</calcChain>
</file>

<file path=xl/sharedStrings.xml><?xml version="1.0" encoding="utf-8"?>
<sst xmlns="http://schemas.openxmlformats.org/spreadsheetml/2006/main" count="62" uniqueCount="55">
  <si>
    <t>RECEIPTS</t>
  </si>
  <si>
    <t>Budget</t>
  </si>
  <si>
    <t>Date</t>
  </si>
  <si>
    <t>Item</t>
  </si>
  <si>
    <t>Precept</t>
  </si>
  <si>
    <t>VAT</t>
  </si>
  <si>
    <t>Misc</t>
  </si>
  <si>
    <t>Total</t>
  </si>
  <si>
    <t>Cheque No</t>
  </si>
  <si>
    <t>Ref</t>
  </si>
  <si>
    <t>Insurance</t>
  </si>
  <si>
    <t>Rents</t>
  </si>
  <si>
    <t>Opening balance b/fd</t>
  </si>
  <si>
    <t>PC Business a/c</t>
  </si>
  <si>
    <t>Clerk Sal</t>
  </si>
  <si>
    <t>Elections</t>
  </si>
  <si>
    <t>Income less Precept</t>
  </si>
  <si>
    <t>Expenses less staff</t>
  </si>
  <si>
    <t>Interest</t>
  </si>
  <si>
    <t>Misc/Exs</t>
  </si>
  <si>
    <t>PAYMENTS</t>
  </si>
  <si>
    <t>Total balance</t>
  </si>
  <si>
    <t>Bal in Business A/c</t>
  </si>
  <si>
    <t>Bal in Comm A/c</t>
  </si>
  <si>
    <t>Subs</t>
  </si>
  <si>
    <t>Donations</t>
  </si>
  <si>
    <t>Training</t>
  </si>
  <si>
    <t>Rental</t>
  </si>
  <si>
    <t>Hindringham Parish Council</t>
  </si>
  <si>
    <t>Maint</t>
  </si>
  <si>
    <t>PC Community a/c</t>
  </si>
  <si>
    <t>(Incl c/f)</t>
  </si>
  <si>
    <t>Totals</t>
  </si>
  <si>
    <t>Grants</t>
  </si>
  <si>
    <t>BACS</t>
  </si>
  <si>
    <t xml:space="preserve">Cash Account 2021-22 </t>
  </si>
  <si>
    <t>Hind. Magazine Comm</t>
  </si>
  <si>
    <t>Hindringham PC</t>
  </si>
  <si>
    <t>Pit rent</t>
  </si>
  <si>
    <r>
      <t xml:space="preserve">Dennis Francis </t>
    </r>
    <r>
      <rPr>
        <i/>
        <sz val="11"/>
        <color theme="1"/>
        <rFont val="Calibri"/>
        <family val="2"/>
        <scheme val="minor"/>
      </rPr>
      <t>April</t>
    </r>
  </si>
  <si>
    <r>
      <t xml:space="preserve">Glasdon </t>
    </r>
    <r>
      <rPr>
        <i/>
        <sz val="11"/>
        <color theme="1"/>
        <rFont val="Calibri"/>
        <family val="2"/>
        <scheme val="minor"/>
      </rPr>
      <t>dog bin</t>
    </r>
  </si>
  <si>
    <t>NALC</t>
  </si>
  <si>
    <r>
      <t xml:space="preserve">Mrs. B. Flood </t>
    </r>
    <r>
      <rPr>
        <i/>
        <sz val="11"/>
        <color theme="1"/>
        <rFont val="Calibri"/>
        <family val="2"/>
        <scheme val="minor"/>
      </rPr>
      <t>audit</t>
    </r>
  </si>
  <si>
    <t>Clerk sal/exs</t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</si>
  <si>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</si>
  <si>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r>
      <t xml:space="preserve">Dennis Francis </t>
    </r>
    <r>
      <rPr>
        <i/>
        <sz val="11"/>
        <color theme="1"/>
        <rFont val="Calibri"/>
        <family val="2"/>
        <scheme val="minor"/>
      </rPr>
      <t>May</t>
    </r>
  </si>
  <si>
    <t>ICO</t>
  </si>
  <si>
    <t>Dennis Francis</t>
  </si>
  <si>
    <r>
      <t xml:space="preserve">Countrystyle </t>
    </r>
    <r>
      <rPr>
        <i/>
        <sz val="11"/>
        <color theme="1"/>
        <rFont val="Calibri"/>
        <family val="2"/>
        <scheme val="minor"/>
      </rPr>
      <t>312552</t>
    </r>
  </si>
  <si>
    <t>Bottle Banik</t>
  </si>
  <si>
    <r>
      <t xml:space="preserve">Dennis Francis </t>
    </r>
    <r>
      <rPr>
        <i/>
        <sz val="11"/>
        <color theme="1"/>
        <rFont val="Calibri"/>
        <family val="2"/>
        <scheme val="minor"/>
      </rPr>
      <t>July</t>
    </r>
  </si>
  <si>
    <t>Defib Store</t>
  </si>
  <si>
    <t>Gresham PC/SLCC</t>
  </si>
  <si>
    <t>HMRC income tax</t>
  </si>
  <si>
    <t>S Dye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</si>
</sst>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15" fontId="0" fillId="0" borderId="1" xfId="0" applyNumberFormat="1" applyBorder="1"/>
    <xf numFmtId="0" fontId="4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/>
    <xf numFmtId="15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5" fontId="0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/>
    <xf numFmtId="0" fontId="0" fillId="0" borderId="0" xfId="0" applyBorder="1"/>
    <xf numFmtId="15" fontId="0" fillId="0" borderId="0" xfId="0" applyNumberFormat="1"/>
    <xf numFmtId="0" fontId="0" fillId="0" borderId="3" xfId="0" applyFill="1" applyBorder="1"/>
    <xf numFmtId="2" fontId="0" fillId="0" borderId="3" xfId="0" applyNumberFormat="1" applyFill="1" applyBorder="1"/>
    <xf numFmtId="15" fontId="0" fillId="0" borderId="1" xfId="0" applyNumberFormat="1" applyBorder="1" applyAlignment="1">
      <alignment horizontal="right"/>
    </xf>
    <xf numFmtId="2" fontId="4" fillId="0" borderId="1" xfId="0" applyNumberFormat="1" applyFont="1" applyBorder="1"/>
    <xf numFmtId="0" fontId="0" fillId="0" borderId="1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/>
    <xf numFmtId="0" fontId="4" fillId="0" borderId="1" xfId="0" applyFont="1" applyBorder="1"/>
    <xf numFmtId="2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Border="1" applyAlignment="1"/>
    <xf numFmtId="4" fontId="0" fillId="0" borderId="1" xfId="0" applyNumberFormat="1" applyBorder="1"/>
    <xf numFmtId="2" fontId="8" fillId="0" borderId="1" xfId="0" applyNumberFormat="1" applyFont="1" applyBorder="1"/>
    <xf numFmtId="17" fontId="0" fillId="0" borderId="1" xfId="0" applyNumberFormat="1" applyBorder="1"/>
    <xf numFmtId="0" fontId="9" fillId="0" borderId="1" xfId="0" applyFont="1" applyBorder="1" applyAlignment="1"/>
    <xf numFmtId="15" fontId="0" fillId="0" borderId="1" xfId="0" applyNumberFormat="1" applyBorder="1" applyAlignment="1"/>
    <xf numFmtId="0" fontId="0" fillId="0" borderId="0" xfId="0" applyAlignment="1">
      <alignment wrapText="1"/>
    </xf>
    <xf numFmtId="15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4" xfId="0" applyNumberFormat="1" applyFill="1" applyBorder="1"/>
    <xf numFmtId="0" fontId="0" fillId="0" borderId="3" xfId="0" applyFill="1" applyBorder="1" applyAlignment="1"/>
    <xf numFmtId="0" fontId="0" fillId="0" borderId="3" xfId="0" applyFont="1" applyFill="1" applyBorder="1" applyAlignment="1"/>
    <xf numFmtId="17" fontId="0" fillId="0" borderId="1" xfId="0" applyNumberFormat="1" applyFont="1" applyBorder="1"/>
    <xf numFmtId="0" fontId="0" fillId="0" borderId="0" xfId="0" applyFont="1"/>
    <xf numFmtId="15" fontId="0" fillId="0" borderId="1" xfId="0" applyNumberFormat="1" applyFont="1" applyBorder="1" applyAlignment="1"/>
    <xf numFmtId="0" fontId="0" fillId="0" borderId="1" xfId="0" applyFill="1" applyBorder="1" applyAlignment="1"/>
    <xf numFmtId="0" fontId="3" fillId="0" borderId="3" xfId="0" applyFont="1" applyFill="1" applyBorder="1" applyAlignment="1"/>
    <xf numFmtId="2" fontId="0" fillId="0" borderId="3" xfId="0" applyNumberForma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tabSelected="1" topLeftCell="F4" zoomScale="80" zoomScaleNormal="80" workbookViewId="0">
      <selection activeCell="K23" sqref="K23"/>
    </sheetView>
  </sheetViews>
  <sheetFormatPr defaultRowHeight="15" x14ac:dyDescent="0.25"/>
  <cols>
    <col min="1" max="1" width="11.5703125" customWidth="1"/>
    <col min="2" max="2" width="23.28515625" style="5" customWidth="1"/>
    <col min="3" max="4" width="10.28515625" customWidth="1"/>
    <col min="5" max="5" width="9" customWidth="1"/>
    <col min="8" max="8" width="9.5703125" customWidth="1"/>
    <col min="9" max="9" width="10.28515625" customWidth="1"/>
    <col min="10" max="10" width="2.28515625" customWidth="1"/>
    <col min="11" max="11" width="12.28515625" customWidth="1"/>
    <col min="12" max="12" width="22.28515625" customWidth="1"/>
    <col min="14" max="14" width="4.85546875" customWidth="1"/>
    <col min="24" max="24" width="10.7109375" customWidth="1"/>
  </cols>
  <sheetData>
    <row r="1" spans="1:26" ht="15.75" x14ac:dyDescent="0.25">
      <c r="J1" s="55" t="s">
        <v>28</v>
      </c>
      <c r="K1" s="55"/>
      <c r="L1" s="55"/>
      <c r="M1" s="55"/>
      <c r="N1" s="55"/>
      <c r="O1" s="55"/>
      <c r="P1" s="55"/>
    </row>
    <row r="2" spans="1:26" x14ac:dyDescent="0.25">
      <c r="J2" s="56" t="s">
        <v>35</v>
      </c>
      <c r="K2" s="56"/>
      <c r="L2" s="56"/>
      <c r="M2" s="56"/>
      <c r="N2" s="56"/>
      <c r="O2" s="56"/>
      <c r="P2" s="56"/>
    </row>
    <row r="3" spans="1:26" x14ac:dyDescent="0.25">
      <c r="A3" s="1" t="s">
        <v>0</v>
      </c>
      <c r="K3" s="1" t="s">
        <v>20</v>
      </c>
    </row>
    <row r="4" spans="1:26" x14ac:dyDescent="0.25">
      <c r="A4" s="2" t="s">
        <v>1</v>
      </c>
      <c r="C4" s="18">
        <v>8100</v>
      </c>
      <c r="D4" s="18"/>
      <c r="E4" s="20"/>
      <c r="F4" s="19"/>
      <c r="G4" s="20"/>
      <c r="H4" s="20"/>
      <c r="K4" s="2" t="s">
        <v>1</v>
      </c>
      <c r="O4" s="20">
        <v>1250</v>
      </c>
      <c r="P4" s="20">
        <v>2300</v>
      </c>
      <c r="Q4" s="20">
        <v>3420</v>
      </c>
      <c r="R4" s="20">
        <v>50</v>
      </c>
      <c r="S4" s="20">
        <v>271</v>
      </c>
      <c r="T4" s="20">
        <v>240</v>
      </c>
      <c r="U4" s="20">
        <v>350</v>
      </c>
      <c r="V4" s="20">
        <v>250</v>
      </c>
      <c r="W4" s="20">
        <v>60</v>
      </c>
      <c r="X4" s="20"/>
    </row>
    <row r="5" spans="1:26" x14ac:dyDescent="0.25">
      <c r="A5" t="s">
        <v>2</v>
      </c>
      <c r="B5" s="5" t="s">
        <v>3</v>
      </c>
      <c r="C5" t="s">
        <v>4</v>
      </c>
      <c r="D5" t="s">
        <v>33</v>
      </c>
      <c r="E5" t="s">
        <v>18</v>
      </c>
      <c r="F5" s="3" t="s">
        <v>5</v>
      </c>
      <c r="G5" t="s">
        <v>27</v>
      </c>
      <c r="H5" s="4" t="s">
        <v>6</v>
      </c>
      <c r="I5" s="41" t="s">
        <v>32</v>
      </c>
      <c r="K5" t="s">
        <v>2</v>
      </c>
      <c r="L5" t="s">
        <v>3</v>
      </c>
      <c r="M5" s="4" t="s">
        <v>8</v>
      </c>
      <c r="N5" t="s">
        <v>9</v>
      </c>
      <c r="O5" t="s">
        <v>10</v>
      </c>
      <c r="P5" s="4" t="s">
        <v>29</v>
      </c>
      <c r="Q5" t="s">
        <v>14</v>
      </c>
      <c r="R5" t="s">
        <v>26</v>
      </c>
      <c r="S5" t="s">
        <v>11</v>
      </c>
      <c r="T5" s="4" t="s">
        <v>24</v>
      </c>
      <c r="U5" s="4" t="s">
        <v>19</v>
      </c>
      <c r="V5" s="4" t="s">
        <v>15</v>
      </c>
      <c r="W5" s="4" t="s">
        <v>25</v>
      </c>
      <c r="X5" s="4" t="s">
        <v>49</v>
      </c>
      <c r="Y5" t="s">
        <v>5</v>
      </c>
      <c r="Z5" t="s">
        <v>7</v>
      </c>
    </row>
    <row r="6" spans="1:26" x14ac:dyDescent="0.25">
      <c r="A6" s="6">
        <v>44652</v>
      </c>
      <c r="B6" s="39" t="s">
        <v>12</v>
      </c>
      <c r="C6" s="10"/>
      <c r="D6" s="10"/>
      <c r="E6" s="10"/>
      <c r="F6" s="14"/>
      <c r="G6" s="14"/>
      <c r="H6" s="14"/>
      <c r="I6" s="14">
        <v>8542.8700000000008</v>
      </c>
      <c r="K6" s="11">
        <v>44679</v>
      </c>
      <c r="L6" s="12" t="s">
        <v>36</v>
      </c>
      <c r="M6" s="12" t="s">
        <v>34</v>
      </c>
      <c r="N6" s="8">
        <v>1</v>
      </c>
      <c r="O6" s="10"/>
      <c r="P6" s="10"/>
      <c r="Q6" s="10"/>
      <c r="R6" s="10"/>
      <c r="S6" s="10"/>
      <c r="T6" s="10"/>
      <c r="U6" s="10"/>
      <c r="V6" s="10"/>
      <c r="W6" s="10">
        <v>60</v>
      </c>
      <c r="X6" s="10"/>
      <c r="Y6" s="10"/>
      <c r="Z6" s="10">
        <v>60</v>
      </c>
    </row>
    <row r="7" spans="1:26" x14ac:dyDescent="0.25">
      <c r="A7" s="6">
        <v>44652</v>
      </c>
      <c r="B7" s="31" t="s">
        <v>13</v>
      </c>
      <c r="C7" s="10"/>
      <c r="D7" s="10"/>
      <c r="E7" s="10"/>
      <c r="F7" s="10"/>
      <c r="G7" s="10"/>
      <c r="H7" s="10"/>
      <c r="I7" s="10">
        <v>8042.87</v>
      </c>
      <c r="K7" s="6">
        <v>44698</v>
      </c>
      <c r="L7" s="8" t="s">
        <v>39</v>
      </c>
      <c r="M7" s="8">
        <v>100093</v>
      </c>
      <c r="N7" s="8">
        <v>2</v>
      </c>
      <c r="O7" s="8"/>
      <c r="P7" s="10">
        <v>260</v>
      </c>
      <c r="Q7" s="10"/>
      <c r="R7" s="10"/>
      <c r="S7" s="10"/>
      <c r="T7" s="10"/>
      <c r="U7" s="10"/>
      <c r="V7" s="10"/>
      <c r="W7" s="10"/>
      <c r="X7" s="10"/>
      <c r="Y7" s="10"/>
      <c r="Z7" s="10">
        <v>260</v>
      </c>
    </row>
    <row r="8" spans="1:26" x14ac:dyDescent="0.25">
      <c r="A8" s="42">
        <v>44652</v>
      </c>
      <c r="B8" s="31" t="s">
        <v>30</v>
      </c>
      <c r="C8" s="10"/>
      <c r="D8" s="10"/>
      <c r="E8" s="10"/>
      <c r="F8" s="10"/>
      <c r="G8" s="10"/>
      <c r="H8" s="10"/>
      <c r="I8" s="10">
        <v>500</v>
      </c>
      <c r="K8" s="6">
        <v>44698</v>
      </c>
      <c r="L8" s="8" t="s">
        <v>40</v>
      </c>
      <c r="M8" s="8">
        <v>100094</v>
      </c>
      <c r="N8" s="8">
        <v>3</v>
      </c>
      <c r="P8" s="10">
        <v>130.62</v>
      </c>
      <c r="Q8" s="8"/>
      <c r="R8" s="8"/>
      <c r="S8" s="8"/>
      <c r="T8" s="10"/>
      <c r="U8" s="10"/>
      <c r="V8" s="8"/>
      <c r="W8" s="8"/>
      <c r="X8" s="8"/>
      <c r="Y8" s="8">
        <v>26.12</v>
      </c>
      <c r="Z8" s="10">
        <v>156.74</v>
      </c>
    </row>
    <row r="9" spans="1:26" x14ac:dyDescent="0.25">
      <c r="A9" s="6">
        <v>44673</v>
      </c>
      <c r="B9" s="35" t="s">
        <v>37</v>
      </c>
      <c r="C9" s="17">
        <v>4050</v>
      </c>
      <c r="D9" s="17"/>
      <c r="E9" s="16"/>
      <c r="F9" s="17"/>
      <c r="G9" s="17"/>
      <c r="H9" s="17"/>
      <c r="I9" s="17">
        <v>4050</v>
      </c>
      <c r="K9" s="13">
        <v>44698</v>
      </c>
      <c r="L9" s="12" t="s">
        <v>41</v>
      </c>
      <c r="M9" s="12">
        <v>100095</v>
      </c>
      <c r="N9" s="8">
        <v>4</v>
      </c>
      <c r="O9" s="10"/>
      <c r="P9" s="10"/>
      <c r="Q9" s="10"/>
      <c r="R9" s="10"/>
      <c r="S9" s="10"/>
      <c r="T9" s="10">
        <v>139.88</v>
      </c>
      <c r="U9" s="10"/>
      <c r="V9" s="10"/>
      <c r="W9" s="10"/>
      <c r="X9" s="10"/>
      <c r="Y9" s="10"/>
      <c r="Z9" s="10">
        <v>139.88</v>
      </c>
    </row>
    <row r="10" spans="1:26" x14ac:dyDescent="0.25">
      <c r="A10" s="6">
        <v>44679</v>
      </c>
      <c r="B10" s="9" t="s">
        <v>38</v>
      </c>
      <c r="C10" s="10"/>
      <c r="D10" s="10"/>
      <c r="E10" s="10"/>
      <c r="F10" s="10"/>
      <c r="G10" s="10">
        <v>18.75</v>
      </c>
      <c r="H10" s="10"/>
      <c r="I10" s="10">
        <v>18.75</v>
      </c>
      <c r="K10" s="6">
        <v>44698</v>
      </c>
      <c r="L10" s="8" t="s">
        <v>42</v>
      </c>
      <c r="M10" s="8">
        <v>100096</v>
      </c>
      <c r="N10" s="8">
        <v>5</v>
      </c>
      <c r="O10" s="10"/>
      <c r="P10" s="10"/>
      <c r="Q10" s="10"/>
      <c r="R10" s="10"/>
      <c r="S10" s="10"/>
      <c r="T10" s="10"/>
      <c r="U10" s="10">
        <v>25</v>
      </c>
      <c r="V10" s="10"/>
      <c r="W10" s="10"/>
      <c r="X10" s="10"/>
      <c r="Y10" s="10"/>
      <c r="Z10" s="10">
        <v>25</v>
      </c>
    </row>
    <row r="11" spans="1:26" x14ac:dyDescent="0.25">
      <c r="A11" s="6">
        <v>44718</v>
      </c>
      <c r="B11" s="9" t="s">
        <v>18</v>
      </c>
      <c r="C11" s="10"/>
      <c r="D11" s="10"/>
      <c r="E11" s="10">
        <v>0.81</v>
      </c>
      <c r="F11" s="10"/>
      <c r="G11" s="10"/>
      <c r="H11" s="10"/>
      <c r="I11" s="10">
        <v>0.81</v>
      </c>
      <c r="K11" s="6">
        <v>44695</v>
      </c>
      <c r="L11" s="8" t="s">
        <v>45</v>
      </c>
      <c r="M11" s="8">
        <v>100097</v>
      </c>
      <c r="N11" s="8">
        <v>6</v>
      </c>
      <c r="O11" s="10"/>
      <c r="P11" s="10">
        <v>260</v>
      </c>
      <c r="Q11" s="10"/>
      <c r="R11" s="10"/>
      <c r="S11" s="10"/>
      <c r="T11" s="10"/>
      <c r="U11" s="10"/>
      <c r="V11" s="10"/>
      <c r="W11" s="10"/>
      <c r="X11" s="10"/>
      <c r="Y11" s="10"/>
      <c r="Z11" s="10">
        <v>260</v>
      </c>
    </row>
    <row r="12" spans="1:26" x14ac:dyDescent="0.25">
      <c r="A12" s="22">
        <v>44809</v>
      </c>
      <c r="B12" s="52" t="s">
        <v>18</v>
      </c>
      <c r="C12" s="8"/>
      <c r="D12" s="8"/>
      <c r="E12" s="8">
        <v>3.22</v>
      </c>
      <c r="F12" s="8"/>
      <c r="G12" s="8"/>
      <c r="H12" s="8"/>
      <c r="I12" s="33">
        <v>3.22</v>
      </c>
      <c r="K12" s="25">
        <v>44742</v>
      </c>
      <c r="L12" s="23" t="s">
        <v>43</v>
      </c>
      <c r="M12" s="23">
        <v>100098</v>
      </c>
      <c r="N12" s="23">
        <v>7</v>
      </c>
      <c r="O12" s="10"/>
      <c r="P12" s="10"/>
      <c r="Q12" s="10">
        <v>663.34</v>
      </c>
      <c r="R12" s="10"/>
      <c r="S12" s="10"/>
      <c r="T12" s="10"/>
      <c r="U12" s="10">
        <v>111.44</v>
      </c>
      <c r="V12" s="10"/>
      <c r="W12" s="10"/>
      <c r="X12" s="10"/>
      <c r="Y12" s="10"/>
      <c r="Z12" s="24">
        <v>774.78</v>
      </c>
    </row>
    <row r="13" spans="1:26" x14ac:dyDescent="0.25">
      <c r="A13" s="6"/>
      <c r="B13" s="53"/>
      <c r="C13" s="54"/>
      <c r="D13" s="54"/>
      <c r="E13" s="54"/>
      <c r="F13" s="54"/>
      <c r="G13" s="54"/>
      <c r="I13" s="54"/>
      <c r="K13" s="6">
        <v>44742</v>
      </c>
      <c r="L13" s="8" t="s">
        <v>44</v>
      </c>
      <c r="M13" s="8">
        <v>100099</v>
      </c>
      <c r="N13" s="8">
        <v>7</v>
      </c>
      <c r="O13" s="10"/>
      <c r="P13" s="10"/>
      <c r="Q13" s="10">
        <v>165.8</v>
      </c>
      <c r="R13" s="10"/>
      <c r="S13" s="10"/>
      <c r="T13" s="10"/>
      <c r="U13" s="10"/>
      <c r="V13" s="10"/>
      <c r="W13" s="10"/>
      <c r="X13" s="10"/>
      <c r="Y13" s="10"/>
      <c r="Z13" s="10">
        <v>165.8</v>
      </c>
    </row>
    <row r="14" spans="1:26" x14ac:dyDescent="0.25">
      <c r="A14" s="22"/>
      <c r="B14" s="52"/>
      <c r="C14" s="8"/>
      <c r="D14" s="8"/>
      <c r="E14" s="8"/>
      <c r="F14" s="8"/>
      <c r="G14" s="8"/>
      <c r="H14" s="8"/>
      <c r="I14" s="33"/>
      <c r="K14" s="25">
        <v>44768</v>
      </c>
      <c r="L14" s="38" t="s">
        <v>46</v>
      </c>
      <c r="M14" s="8">
        <v>100100</v>
      </c>
      <c r="N14" s="8">
        <v>8</v>
      </c>
      <c r="O14" s="10"/>
      <c r="P14" s="10"/>
      <c r="Q14" s="10"/>
      <c r="R14" s="10"/>
      <c r="S14" s="10"/>
      <c r="T14" s="10">
        <v>40</v>
      </c>
      <c r="U14" s="10"/>
      <c r="V14" s="10"/>
      <c r="W14" s="10"/>
      <c r="X14" s="10"/>
      <c r="Y14" s="10"/>
      <c r="Z14" s="10">
        <v>40</v>
      </c>
    </row>
    <row r="15" spans="1:26" x14ac:dyDescent="0.25">
      <c r="A15" s="6"/>
      <c r="B15" s="47"/>
      <c r="C15" s="44"/>
      <c r="D15" s="44"/>
      <c r="E15" s="44"/>
      <c r="F15" s="44"/>
      <c r="G15" s="44"/>
      <c r="H15" s="44"/>
      <c r="I15" s="46"/>
      <c r="K15" s="25">
        <v>44768</v>
      </c>
      <c r="L15" s="38" t="s">
        <v>47</v>
      </c>
      <c r="M15" s="8">
        <v>100101</v>
      </c>
      <c r="N15" s="8">
        <v>9</v>
      </c>
      <c r="O15" s="10"/>
      <c r="P15" s="10">
        <v>260</v>
      </c>
      <c r="Q15" s="10"/>
      <c r="R15" s="10"/>
      <c r="S15" s="10"/>
      <c r="T15" s="10"/>
      <c r="U15" s="10"/>
      <c r="V15" s="10"/>
      <c r="W15" s="10"/>
      <c r="X15" s="10"/>
      <c r="Y15" s="10"/>
      <c r="Z15" s="10">
        <v>260</v>
      </c>
    </row>
    <row r="16" spans="1:26" x14ac:dyDescent="0.25">
      <c r="A16" s="6"/>
      <c r="B16" s="9"/>
      <c r="C16" s="10"/>
      <c r="D16" s="10"/>
      <c r="E16" s="10"/>
      <c r="F16" s="10"/>
      <c r="G16" s="10"/>
      <c r="H16" s="10"/>
      <c r="I16" s="10"/>
      <c r="K16" s="40">
        <v>44768</v>
      </c>
      <c r="L16" s="38" t="s">
        <v>48</v>
      </c>
      <c r="M16" s="34">
        <v>100102</v>
      </c>
      <c r="N16" s="34">
        <v>10</v>
      </c>
      <c r="O16" s="17"/>
      <c r="P16" s="17"/>
      <c r="Q16" s="17"/>
      <c r="R16" s="17"/>
      <c r="S16" s="17"/>
      <c r="T16" s="17"/>
      <c r="U16" s="17"/>
      <c r="V16" s="17"/>
      <c r="W16" s="17"/>
      <c r="X16" s="17">
        <v>18</v>
      </c>
      <c r="Y16" s="29"/>
      <c r="Z16" s="24">
        <v>18</v>
      </c>
    </row>
    <row r="17" spans="1:29" x14ac:dyDescent="0.25">
      <c r="A17" s="6"/>
      <c r="B17" s="9"/>
      <c r="C17" s="10"/>
      <c r="D17" s="10"/>
      <c r="E17" s="10"/>
      <c r="F17" s="10"/>
      <c r="G17" s="10"/>
      <c r="H17" s="10"/>
      <c r="I17" s="10"/>
      <c r="J17" s="50"/>
      <c r="K17" s="51">
        <v>44784</v>
      </c>
      <c r="L17" s="49" t="s">
        <v>50</v>
      </c>
      <c r="M17" s="8">
        <v>100103</v>
      </c>
      <c r="N17" s="8">
        <v>11</v>
      </c>
      <c r="O17" s="10"/>
      <c r="P17" s="10">
        <v>260</v>
      </c>
      <c r="Q17" s="10"/>
      <c r="R17" s="10"/>
      <c r="S17" s="10"/>
      <c r="T17" s="10"/>
      <c r="U17" s="10"/>
      <c r="V17" s="10"/>
      <c r="W17" s="10"/>
      <c r="X17" s="10"/>
      <c r="Y17" s="10"/>
      <c r="Z17" s="10">
        <v>260</v>
      </c>
    </row>
    <row r="18" spans="1:29" x14ac:dyDescent="0.25">
      <c r="A18" s="6"/>
      <c r="B18" s="9"/>
      <c r="C18" s="10"/>
      <c r="D18" s="10"/>
      <c r="E18" s="10"/>
      <c r="F18" s="10"/>
      <c r="G18" s="10"/>
      <c r="H18" s="10"/>
      <c r="I18" s="10"/>
      <c r="K18" s="6">
        <v>44788</v>
      </c>
      <c r="L18" s="8" t="s">
        <v>51</v>
      </c>
      <c r="M18" s="8">
        <v>100105</v>
      </c>
      <c r="N18" s="23">
        <v>12</v>
      </c>
      <c r="O18" s="10"/>
      <c r="P18" s="10">
        <v>118</v>
      </c>
      <c r="Q18" s="10"/>
      <c r="R18" s="10"/>
      <c r="S18" s="10"/>
      <c r="T18" s="10"/>
      <c r="U18" s="10"/>
      <c r="V18" s="10"/>
      <c r="W18" s="10"/>
      <c r="X18" s="10"/>
      <c r="Y18" s="10">
        <v>23.6</v>
      </c>
      <c r="Z18" s="10">
        <v>141.6</v>
      </c>
    </row>
    <row r="19" spans="1:29" x14ac:dyDescent="0.25">
      <c r="A19" s="6"/>
      <c r="B19" s="9"/>
      <c r="C19" s="10"/>
      <c r="D19" s="10"/>
      <c r="E19" s="10"/>
      <c r="F19" s="10"/>
      <c r="G19" s="10"/>
      <c r="H19" s="10"/>
      <c r="I19" s="10"/>
      <c r="K19" s="6">
        <v>44831</v>
      </c>
      <c r="L19" s="8" t="s">
        <v>52</v>
      </c>
      <c r="M19" s="34">
        <v>100104</v>
      </c>
      <c r="N19" s="34">
        <v>13</v>
      </c>
      <c r="O19" s="10"/>
      <c r="P19" s="10"/>
      <c r="Q19" s="10"/>
      <c r="R19" s="10"/>
      <c r="S19" s="10"/>
      <c r="T19" s="10">
        <v>57</v>
      </c>
      <c r="U19" s="10"/>
      <c r="V19" s="10"/>
      <c r="W19" s="10"/>
      <c r="X19" s="10"/>
      <c r="Y19" s="10"/>
      <c r="Z19" s="33">
        <v>57</v>
      </c>
    </row>
    <row r="20" spans="1:29" x14ac:dyDescent="0.25">
      <c r="A20" s="22"/>
      <c r="B20" s="48"/>
      <c r="C20" s="44"/>
      <c r="D20" s="45"/>
      <c r="E20" s="44"/>
      <c r="F20" s="46"/>
      <c r="G20" s="44"/>
      <c r="H20" s="44"/>
      <c r="I20" s="46"/>
      <c r="K20" s="6">
        <v>44834</v>
      </c>
      <c r="L20" s="8" t="s">
        <v>43</v>
      </c>
      <c r="M20" s="23">
        <v>100105</v>
      </c>
      <c r="N20" s="8">
        <v>14</v>
      </c>
      <c r="O20" s="10"/>
      <c r="P20" s="29"/>
      <c r="Q20" s="10">
        <v>663.34</v>
      </c>
      <c r="R20" s="10"/>
      <c r="S20" s="10"/>
      <c r="T20" s="10"/>
      <c r="U20" s="10">
        <v>94.19</v>
      </c>
      <c r="V20" s="10"/>
      <c r="W20" s="10"/>
      <c r="X20" s="10"/>
      <c r="Y20" s="10">
        <v>7.35</v>
      </c>
      <c r="Z20" s="10">
        <v>764.88</v>
      </c>
    </row>
    <row r="21" spans="1:29" x14ac:dyDescent="0.25">
      <c r="A21" s="6"/>
      <c r="B21" s="9"/>
      <c r="C21" s="10"/>
      <c r="D21" s="10"/>
      <c r="E21" s="10"/>
      <c r="F21" s="10"/>
      <c r="G21" s="10"/>
      <c r="H21" s="10"/>
      <c r="I21" s="10"/>
      <c r="K21" s="6">
        <v>44834</v>
      </c>
      <c r="L21" s="8" t="s">
        <v>53</v>
      </c>
      <c r="M21" s="8">
        <v>100106</v>
      </c>
      <c r="N21" s="8">
        <v>14</v>
      </c>
      <c r="O21" s="10"/>
      <c r="P21" s="10"/>
      <c r="Q21" s="10">
        <v>165.8</v>
      </c>
      <c r="R21" s="10"/>
      <c r="S21" s="10"/>
      <c r="T21" s="10"/>
      <c r="U21" s="10"/>
      <c r="V21" s="10"/>
      <c r="W21" s="10"/>
      <c r="X21" s="10"/>
      <c r="Y21" s="10"/>
      <c r="Z21" s="10">
        <v>165.8</v>
      </c>
    </row>
    <row r="22" spans="1:29" x14ac:dyDescent="0.25">
      <c r="A22" s="6"/>
      <c r="B22" s="9"/>
      <c r="C22" s="10"/>
      <c r="D22" s="10"/>
      <c r="E22" s="10"/>
      <c r="F22" s="10"/>
      <c r="G22" s="10"/>
      <c r="H22" s="10"/>
      <c r="I22" s="10"/>
      <c r="J22" s="8"/>
      <c r="K22" s="6">
        <v>44834</v>
      </c>
      <c r="L22" s="8" t="s">
        <v>54</v>
      </c>
      <c r="M22" s="8">
        <v>100108</v>
      </c>
      <c r="N22" s="8">
        <v>15</v>
      </c>
      <c r="O22" s="10"/>
      <c r="P22" s="10">
        <v>30.37</v>
      </c>
      <c r="Q22" s="10"/>
      <c r="R22" s="10"/>
      <c r="S22" s="10"/>
      <c r="T22" s="10"/>
      <c r="U22" s="10"/>
      <c r="V22" s="10"/>
      <c r="W22" s="10"/>
      <c r="X22" s="10"/>
      <c r="Y22" s="10"/>
      <c r="Z22" s="10">
        <v>30.37</v>
      </c>
    </row>
    <row r="23" spans="1:29" x14ac:dyDescent="0.25">
      <c r="A23" s="6"/>
      <c r="B23" s="9"/>
      <c r="C23" s="10"/>
      <c r="D23" s="10"/>
      <c r="E23" s="10"/>
      <c r="F23" s="10"/>
      <c r="G23" s="10"/>
      <c r="H23" s="10"/>
      <c r="I23" s="10"/>
      <c r="J23" s="8"/>
      <c r="K23" s="6"/>
      <c r="L23" s="8"/>
      <c r="M23" s="8"/>
      <c r="N23" s="8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9" x14ac:dyDescent="0.25">
      <c r="A24" s="6"/>
      <c r="B24" s="9"/>
      <c r="C24" s="10"/>
      <c r="D24" s="10"/>
      <c r="E24" s="10"/>
      <c r="F24" s="10"/>
      <c r="G24" s="10"/>
      <c r="H24" s="10"/>
      <c r="I24" s="10"/>
      <c r="J24" s="8"/>
      <c r="K24" s="6"/>
      <c r="L24" s="8"/>
      <c r="M24" s="8"/>
      <c r="N24" s="8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29"/>
    </row>
    <row r="25" spans="1:29" x14ac:dyDescent="0.25">
      <c r="A25" s="6"/>
      <c r="B25" s="9"/>
      <c r="C25" s="10"/>
      <c r="D25" s="10"/>
      <c r="E25" s="8"/>
      <c r="F25" s="10"/>
      <c r="G25" s="10"/>
      <c r="H25" s="10"/>
      <c r="I25" s="10"/>
      <c r="J25" s="8"/>
      <c r="K25" s="6"/>
      <c r="L25" s="8"/>
      <c r="M25" s="8"/>
      <c r="N25" s="8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9" x14ac:dyDescent="0.25">
      <c r="A26" s="6"/>
      <c r="B26" s="9"/>
      <c r="C26" s="10"/>
      <c r="D26" s="10"/>
      <c r="E26" s="10"/>
      <c r="F26" s="10"/>
      <c r="G26" s="10"/>
      <c r="H26" s="10"/>
      <c r="I26" s="10"/>
      <c r="J26" s="8"/>
      <c r="K26" s="22"/>
      <c r="L26" s="23"/>
      <c r="M26" s="23"/>
      <c r="N26" s="23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9" x14ac:dyDescent="0.25">
      <c r="A27" s="6"/>
      <c r="B27" s="9"/>
      <c r="C27" s="10"/>
      <c r="D27" s="10"/>
      <c r="E27" s="10"/>
      <c r="F27" s="10"/>
      <c r="G27" s="10"/>
      <c r="H27" s="10"/>
      <c r="I27" s="10"/>
      <c r="J27" s="8"/>
      <c r="K27" s="6"/>
      <c r="L27" s="8"/>
      <c r="M27" s="8"/>
      <c r="N27" s="8"/>
      <c r="O27" s="8"/>
      <c r="P27" s="8"/>
      <c r="Q27" s="8"/>
      <c r="R27" s="8"/>
      <c r="S27" s="8"/>
      <c r="T27" s="8"/>
      <c r="U27" s="10"/>
      <c r="V27" s="8"/>
      <c r="W27" s="10"/>
      <c r="X27" s="10"/>
      <c r="Y27" s="10"/>
      <c r="Z27" s="10"/>
    </row>
    <row r="28" spans="1:29" x14ac:dyDescent="0.25">
      <c r="A28" s="6"/>
      <c r="B28" s="7"/>
      <c r="C28" s="10"/>
      <c r="D28" s="10"/>
      <c r="E28" s="8"/>
      <c r="F28" s="10"/>
      <c r="G28" s="10"/>
      <c r="H28" s="8"/>
      <c r="I28" s="10"/>
      <c r="J28" s="8"/>
      <c r="K28" s="6"/>
      <c r="L28" s="8"/>
      <c r="M28" s="8"/>
      <c r="N28" s="8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9" x14ac:dyDescent="0.25">
      <c r="A29" s="25"/>
      <c r="B29" s="9"/>
      <c r="C29" s="10"/>
      <c r="D29" s="10"/>
      <c r="E29" s="8"/>
      <c r="F29" s="8"/>
      <c r="G29" s="10"/>
      <c r="H29" s="8"/>
      <c r="I29" s="10"/>
      <c r="J29" s="8"/>
      <c r="K29" s="6"/>
      <c r="L29" s="8"/>
      <c r="M29" s="8"/>
      <c r="N29" s="8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9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25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21"/>
      <c r="AB30" s="21"/>
      <c r="AC30" s="21"/>
    </row>
    <row r="31" spans="1:29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6"/>
      <c r="L31" s="8"/>
      <c r="M31" s="8"/>
      <c r="N31" s="8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21"/>
      <c r="AB31" s="21"/>
      <c r="AC31" s="21"/>
    </row>
    <row r="32" spans="1:29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6"/>
      <c r="L32" s="8"/>
      <c r="M32" s="8"/>
      <c r="N32" s="8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43"/>
      <c r="AB32" s="21"/>
      <c r="AC32" s="21"/>
    </row>
    <row r="33" spans="1:29" x14ac:dyDescent="0.25">
      <c r="A33" s="10">
        <f>SUM(C33:H33)</f>
        <v>4072.78</v>
      </c>
      <c r="B33" s="9"/>
      <c r="C33" s="10">
        <f>SUM(C9:C29)</f>
        <v>4050</v>
      </c>
      <c r="D33" s="10"/>
      <c r="E33" s="10">
        <f t="shared" ref="E33:I33" si="0">SUM(E9:E29)</f>
        <v>4.03</v>
      </c>
      <c r="F33" s="10">
        <f t="shared" si="0"/>
        <v>0</v>
      </c>
      <c r="G33" s="10">
        <f t="shared" si="0"/>
        <v>18.75</v>
      </c>
      <c r="H33" s="10">
        <f t="shared" si="0"/>
        <v>0</v>
      </c>
      <c r="I33" s="10">
        <f t="shared" si="0"/>
        <v>4072.7799999999997</v>
      </c>
      <c r="J33" s="8"/>
      <c r="K33" s="6"/>
      <c r="L33" s="8"/>
      <c r="M33" s="8"/>
      <c r="N33" s="8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21"/>
      <c r="AB33" s="21"/>
      <c r="AC33" s="21"/>
    </row>
    <row r="34" spans="1:29" x14ac:dyDescent="0.25">
      <c r="A34" s="8"/>
      <c r="B34" s="9"/>
      <c r="C34" s="8"/>
      <c r="D34" s="8"/>
      <c r="E34" s="8"/>
      <c r="F34" s="8"/>
      <c r="G34" s="8"/>
      <c r="H34" s="8"/>
      <c r="I34" s="10"/>
      <c r="J34" s="8"/>
      <c r="K34" s="25"/>
      <c r="L34" s="12"/>
      <c r="M34" s="8"/>
      <c r="N34" s="8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21"/>
      <c r="AB34" s="21"/>
      <c r="AC34" s="21"/>
    </row>
    <row r="35" spans="1:29" x14ac:dyDescent="0.25">
      <c r="A35" s="8"/>
      <c r="B35" s="9"/>
      <c r="C35" s="8"/>
      <c r="D35" s="8"/>
      <c r="E35" s="8"/>
      <c r="F35" s="8"/>
      <c r="G35" s="8"/>
      <c r="H35" s="15" t="s">
        <v>31</v>
      </c>
      <c r="I35" s="10">
        <f>SUM(I6+I33)</f>
        <v>12615.650000000001</v>
      </c>
      <c r="J35" s="8"/>
      <c r="K35" s="6"/>
      <c r="L35" s="30"/>
      <c r="M35" s="8"/>
      <c r="N35" s="8"/>
      <c r="O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21"/>
      <c r="AB35" s="21"/>
      <c r="AC35" s="21"/>
    </row>
    <row r="36" spans="1:29" x14ac:dyDescent="0.25">
      <c r="A36" s="30"/>
      <c r="B36" s="31"/>
      <c r="C36" s="37"/>
      <c r="D36" s="37"/>
      <c r="E36" s="8"/>
      <c r="F36" s="8"/>
      <c r="G36" s="8"/>
      <c r="H36" s="8"/>
      <c r="I36" s="8"/>
      <c r="J36" s="8"/>
      <c r="K36" s="6"/>
      <c r="L36" s="8"/>
      <c r="M36" s="8"/>
      <c r="N36" s="8"/>
      <c r="O36" s="8"/>
      <c r="P36" s="8"/>
      <c r="Q36" s="10"/>
      <c r="R36" s="8"/>
      <c r="S36" s="8"/>
      <c r="T36" s="8"/>
      <c r="U36" s="8"/>
      <c r="V36" s="8"/>
      <c r="W36" s="8"/>
      <c r="X36" s="8"/>
      <c r="Y36" s="10"/>
      <c r="Z36" s="10"/>
      <c r="AA36" s="21"/>
      <c r="AB36" s="21"/>
      <c r="AC36" s="21"/>
    </row>
    <row r="37" spans="1:29" x14ac:dyDescent="0.25">
      <c r="A37" s="32"/>
      <c r="B37" s="27" t="s">
        <v>16</v>
      </c>
      <c r="C37" s="26">
        <f>SUM(I33-C33)</f>
        <v>22.779999999999745</v>
      </c>
      <c r="D37" s="2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1"/>
      <c r="AB37" s="21"/>
      <c r="AC37" s="21"/>
    </row>
    <row r="38" spans="1:29" x14ac:dyDescent="0.25">
      <c r="A38" s="8"/>
      <c r="B38" s="27" t="s">
        <v>17</v>
      </c>
      <c r="C38" s="26">
        <f>SUM(M44-Q44)</f>
        <v>1921.57</v>
      </c>
      <c r="D38" s="2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1"/>
      <c r="AB38" s="21"/>
      <c r="AC38" s="21"/>
    </row>
    <row r="39" spans="1:29" x14ac:dyDescent="0.25">
      <c r="A39" s="8"/>
      <c r="B39" s="27"/>
      <c r="C39" s="26"/>
      <c r="D39" s="2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1"/>
      <c r="AB39" s="21"/>
      <c r="AC39" s="21"/>
    </row>
    <row r="40" spans="1:29" x14ac:dyDescent="0.25">
      <c r="A40" s="15"/>
      <c r="B40" s="27"/>
      <c r="C40" s="36"/>
      <c r="D40" s="3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1"/>
      <c r="AB40" s="21"/>
      <c r="AC40" s="21"/>
    </row>
    <row r="41" spans="1:29" x14ac:dyDescent="0.25">
      <c r="A41" s="8"/>
      <c r="B41" s="27" t="s">
        <v>22</v>
      </c>
      <c r="C41" s="26">
        <f>SUM(I35-M44-C42)</f>
        <v>8535.8000000000011</v>
      </c>
      <c r="D41" s="2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1"/>
      <c r="AB41" s="21"/>
      <c r="AC41" s="21"/>
    </row>
    <row r="42" spans="1:29" x14ac:dyDescent="0.25">
      <c r="A42" s="8"/>
      <c r="B42" s="27" t="s">
        <v>23</v>
      </c>
      <c r="C42" s="10">
        <v>500</v>
      </c>
      <c r="D42" s="1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1"/>
      <c r="AB42" s="21"/>
      <c r="AC42" s="21"/>
    </row>
    <row r="43" spans="1:29" x14ac:dyDescent="0.25">
      <c r="A43" s="8"/>
      <c r="B43" s="28" t="s">
        <v>21</v>
      </c>
      <c r="C43" s="10">
        <f>SUM(C41:C42)</f>
        <v>9035.8000000000011</v>
      </c>
      <c r="D43" s="1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1"/>
      <c r="AB43" s="21"/>
      <c r="AC43" s="21"/>
    </row>
    <row r="44" spans="1:29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10">
        <f>SUM(O44:Y44)</f>
        <v>3579.85</v>
      </c>
      <c r="N44" s="8"/>
      <c r="O44" s="10">
        <f t="shared" ref="O44:Z44" si="1">SUM(O6:O43)</f>
        <v>0</v>
      </c>
      <c r="P44" s="10">
        <f t="shared" si="1"/>
        <v>1318.9899999999998</v>
      </c>
      <c r="Q44" s="10">
        <f t="shared" si="1"/>
        <v>1658.28</v>
      </c>
      <c r="R44" s="10">
        <f t="shared" si="1"/>
        <v>0</v>
      </c>
      <c r="S44" s="10">
        <f t="shared" si="1"/>
        <v>0</v>
      </c>
      <c r="T44" s="10">
        <f t="shared" si="1"/>
        <v>236.88</v>
      </c>
      <c r="U44" s="10">
        <f t="shared" si="1"/>
        <v>230.63</v>
      </c>
      <c r="V44" s="10">
        <f t="shared" si="1"/>
        <v>0</v>
      </c>
      <c r="W44" s="10">
        <f t="shared" si="1"/>
        <v>60</v>
      </c>
      <c r="X44" s="10">
        <f t="shared" si="1"/>
        <v>18</v>
      </c>
      <c r="Y44" s="10">
        <f t="shared" si="1"/>
        <v>57.07</v>
      </c>
      <c r="Z44" s="10">
        <f t="shared" si="1"/>
        <v>3579.85</v>
      </c>
      <c r="AA44" s="21"/>
      <c r="AB44" s="21"/>
      <c r="AC44" s="21"/>
    </row>
    <row r="45" spans="1:29" x14ac:dyDescent="0.25">
      <c r="AA45" s="21"/>
      <c r="AB45" s="21"/>
      <c r="AC45" s="21"/>
    </row>
    <row r="46" spans="1:29" x14ac:dyDescent="0.25">
      <c r="AA46" s="21"/>
      <c r="AB46" s="21"/>
      <c r="AC46" s="21"/>
    </row>
    <row r="47" spans="1:29" x14ac:dyDescent="0.25">
      <c r="AA47" s="21"/>
      <c r="AB47" s="21"/>
      <c r="AC47" s="21"/>
    </row>
    <row r="48" spans="1:29" x14ac:dyDescent="0.25">
      <c r="AA48" s="21"/>
      <c r="AB48" s="21"/>
      <c r="AC48" s="21"/>
    </row>
  </sheetData>
  <dataConsolidate link="1"/>
  <mergeCells count="2">
    <mergeCell ref="J1:P1"/>
    <mergeCell ref="J2:P2"/>
  </mergeCells>
  <pageMargins left="0.7" right="0.7" top="0.75" bottom="0.75" header="0.3" footer="0.3"/>
  <pageSetup paperSize="9" scale="49" orientation="landscape" r:id="rId1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2022-09-22T10:06:33Z</cp:lastPrinted>
  <dcterms:created xsi:type="dcterms:W3CDTF">2015-04-13T17:58:45Z</dcterms:created>
  <dcterms:modified xsi:type="dcterms:W3CDTF">2022-09-29T18:05:44Z</dcterms:modified>
</cp:coreProperties>
</file>