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14" i="1" l="1"/>
  <c r="K36" i="1" l="1"/>
  <c r="L36" i="1"/>
  <c r="L14" i="1"/>
  <c r="K37" i="1" l="1"/>
  <c r="K39" i="1" s="1"/>
  <c r="L37" i="1"/>
  <c r="L39" i="1" s="1"/>
  <c r="J36" i="1"/>
  <c r="J14" i="1"/>
  <c r="J37" i="1" l="1"/>
  <c r="J39" i="1" s="1"/>
  <c r="I36" i="1"/>
  <c r="I14" i="1"/>
  <c r="H36" i="1" l="1"/>
  <c r="H14" i="1"/>
  <c r="H37" i="1" l="1"/>
  <c r="H39" i="1" l="1"/>
  <c r="I37" i="1"/>
  <c r="I39" i="1" s="1"/>
  <c r="G36" i="1"/>
  <c r="G14" i="1"/>
  <c r="G37" i="1" l="1"/>
  <c r="G39" i="1" s="1"/>
  <c r="C14" i="1" l="1"/>
  <c r="D14" i="1"/>
  <c r="E14" i="1"/>
  <c r="F14" i="1"/>
  <c r="C36" i="1"/>
  <c r="D36" i="1"/>
  <c r="E36" i="1"/>
  <c r="F36" i="1"/>
  <c r="C37" i="1" l="1"/>
  <c r="C39" i="1" s="1"/>
  <c r="E37" i="1"/>
  <c r="E39" i="1" s="1"/>
  <c r="D37" i="1"/>
  <c r="D39" i="1" s="1"/>
  <c r="F37" i="1"/>
  <c r="F39" i="1" s="1"/>
</calcChain>
</file>

<file path=xl/sharedStrings.xml><?xml version="1.0" encoding="utf-8"?>
<sst xmlns="http://schemas.openxmlformats.org/spreadsheetml/2006/main" count="120" uniqueCount="79">
  <si>
    <t>12/13</t>
  </si>
  <si>
    <t>13/14</t>
  </si>
  <si>
    <t>14/15</t>
  </si>
  <si>
    <t>15/16</t>
  </si>
  <si>
    <t>16/17</t>
  </si>
  <si>
    <t>Balance at                        31 March</t>
  </si>
  <si>
    <t xml:space="preserve">Income </t>
  </si>
  <si>
    <t>Actual</t>
  </si>
  <si>
    <t>Precept</t>
  </si>
  <si>
    <t>CBPT grant</t>
  </si>
  <si>
    <t>Graveyards</t>
  </si>
  <si>
    <t>VAT refund</t>
  </si>
  <si>
    <t>OCC grant to cut grass</t>
  </si>
  <si>
    <t>Council Tax Support Grant</t>
  </si>
  <si>
    <t>CBPT grant, lights, weeds in 12/14</t>
  </si>
  <si>
    <t>CBPT grant, earthing street lights.</t>
  </si>
  <si>
    <t>CBPT refund from Memorial Insurance.</t>
  </si>
  <si>
    <t>Total income</t>
  </si>
  <si>
    <t>Expenditure</t>
  </si>
  <si>
    <t>Ex VAT</t>
  </si>
  <si>
    <t xml:space="preserve">Audit </t>
  </si>
  <si>
    <t>Village maintenance (grass)</t>
  </si>
  <si>
    <t xml:space="preserve">Weed Spraying, no car parks. </t>
  </si>
  <si>
    <t>Street light repairs, bulbs &amp; sensors</t>
  </si>
  <si>
    <t xml:space="preserve">Electricity for Street Lights </t>
  </si>
  <si>
    <t>Insurance</t>
  </si>
  <si>
    <t>LLR rent</t>
  </si>
  <si>
    <t xml:space="preserve">Playground repairs, RoSPA Inspection </t>
  </si>
  <si>
    <t>VAT</t>
  </si>
  <si>
    <t>Total expenditure</t>
  </si>
  <si>
    <t>Balance at                  31 March</t>
  </si>
  <si>
    <t xml:space="preserve">Funds set aside for the playground  </t>
  </si>
  <si>
    <t>Parish Council balance</t>
  </si>
  <si>
    <t xml:space="preserve"> </t>
  </si>
  <si>
    <t>Broadband + antivirus</t>
  </si>
  <si>
    <t>Sports Club  Queen's birthday</t>
  </si>
  <si>
    <t>17/18</t>
  </si>
  <si>
    <t>£12 per light, less for LEDs</t>
  </si>
  <si>
    <t xml:space="preserve">Defibrillator </t>
  </si>
  <si>
    <t>18/19</t>
  </si>
  <si>
    <t xml:space="preserve">Because expenditure &lt;£25.000 </t>
  </si>
  <si>
    <t>OALC Grant (Computer, printer, etc. and interest</t>
  </si>
  <si>
    <t>Wantage Ind. Advice Centre</t>
  </si>
  <si>
    <t>Subscription to OALC</t>
  </si>
  <si>
    <t>Cheques written back / election</t>
  </si>
  <si>
    <t xml:space="preserve">Clerk's expenses, LEDs, </t>
  </si>
  <si>
    <t>Memorial insurance</t>
  </si>
  <si>
    <t>19/20</t>
  </si>
  <si>
    <t>OCC grass grant</t>
  </si>
  <si>
    <t>Budget</t>
  </si>
  <si>
    <t>E.L  Chapel graveyard</t>
  </si>
  <si>
    <t>20/21</t>
  </si>
  <si>
    <t>5% increase</t>
  </si>
  <si>
    <t>actual</t>
  </si>
  <si>
    <t>street light painting</t>
  </si>
  <si>
    <t>Street light elctrical checks</t>
  </si>
  <si>
    <t>Postage,  ink, paper</t>
  </si>
  <si>
    <t>Lowest scale point + #</t>
  </si>
  <si>
    <t>Less E. L Chapel graveyard</t>
  </si>
  <si>
    <t xml:space="preserve">     </t>
  </si>
  <si>
    <t>playground grass &amp; hedge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</si>
  <si>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n00.</t>
  </si>
  <si>
    <t xml:space="preserve">  </t>
  </si>
  <si>
    <t xml:space="preserve">             </t>
  </si>
  <si>
    <t xml:space="preserve">VAT received </t>
  </si>
  <si>
    <t xml:space="preserve">2020-21 BUDGET FOR ARDINGTON &amp; LOCKINGE PARISH COUNCIL. </t>
  </si>
  <si>
    <t>Councillors' Priority Grant</t>
  </si>
  <si>
    <t>awaits Feb 2020 mtg</t>
  </si>
  <si>
    <t>Light repairs, bulbs &amp; sensors</t>
  </si>
  <si>
    <t>Talk £40 + proj &amp; screen £50</t>
  </si>
  <si>
    <t>S 137 WIAC, Wessex Downs</t>
  </si>
  <si>
    <t>LLR,  charges, no talk</t>
  </si>
  <si>
    <t>Lights,elect ch, paint £700</t>
  </si>
  <si>
    <t>Train painting, seesaw RoSPA</t>
  </si>
  <si>
    <t xml:space="preserve">Street lights, check and painting </t>
  </si>
  <si>
    <t>Chapel grass cutting, with CBPT grant.</t>
  </si>
  <si>
    <t>Clerk's pay,+playground payment £550</t>
  </si>
  <si>
    <t>2019 quotation</t>
  </si>
  <si>
    <t>As of 1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</si>
</sst>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protection locked="0"/>
    </xf>
    <xf numFmtId="1" fontId="7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9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2" fontId="3" fillId="0" borderId="0" xfId="0" applyNumberFormat="1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1" fontId="1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1" fontId="1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zoomScale="75" workbookViewId="0">
      <selection activeCell="A2" sqref="A2"/>
    </sheetView>
  </sheetViews>
  <sheetFormatPr defaultRowHeight="12.75" x14ac:dyDescent="0.2"/>
  <cols>
    <col min="1" max="1" width="34.7109375" style="1" customWidth="1"/>
    <col min="2" max="2" width="0" style="3" hidden="1" customWidth="1"/>
    <col min="3" max="3" width="7.140625" style="3" customWidth="1"/>
    <col min="4" max="4" width="7" style="3" customWidth="1"/>
    <col min="5" max="6" width="8" customWidth="1"/>
    <col min="7" max="13" width="8" style="3" customWidth="1"/>
    <col min="14" max="14" width="23.42578125" style="3" customWidth="1"/>
    <col min="15" max="15" width="63.5703125" customWidth="1"/>
  </cols>
  <sheetData>
    <row r="1" spans="1:24" s="1" customFormat="1" x14ac:dyDescent="0.2">
      <c r="A1" s="2" t="s">
        <v>65</v>
      </c>
      <c r="R1" s="16"/>
    </row>
    <row r="2" spans="1:24" s="6" customFormat="1" x14ac:dyDescent="0.2">
      <c r="A2" s="2" t="s">
        <v>78</v>
      </c>
      <c r="B2" s="2"/>
      <c r="C2" s="15" t="s">
        <v>0</v>
      </c>
      <c r="D2" s="15" t="s">
        <v>1</v>
      </c>
      <c r="E2" s="17" t="s">
        <v>2</v>
      </c>
      <c r="F2" s="17" t="s">
        <v>3</v>
      </c>
      <c r="G2" s="17" t="s">
        <v>4</v>
      </c>
      <c r="H2" s="17" t="s">
        <v>36</v>
      </c>
      <c r="I2" s="17" t="s">
        <v>39</v>
      </c>
      <c r="J2" s="17" t="s">
        <v>47</v>
      </c>
      <c r="K2" s="17" t="s">
        <v>47</v>
      </c>
      <c r="L2" s="15" t="s">
        <v>51</v>
      </c>
      <c r="O2" s="1"/>
      <c r="R2" s="5"/>
    </row>
    <row r="3" spans="1:24" s="1" customFormat="1" x14ac:dyDescent="0.2">
      <c r="A3" s="2" t="s">
        <v>5</v>
      </c>
      <c r="B3" s="11"/>
      <c r="C3" s="11">
        <v>2333</v>
      </c>
      <c r="D3" s="11">
        <v>2516</v>
      </c>
      <c r="E3" s="11">
        <v>3217</v>
      </c>
      <c r="F3" s="18">
        <v>2199</v>
      </c>
      <c r="G3" s="22">
        <v>2459</v>
      </c>
      <c r="H3" s="22">
        <v>2432</v>
      </c>
      <c r="I3" s="27">
        <v>2028</v>
      </c>
      <c r="J3" s="27">
        <v>1254</v>
      </c>
      <c r="K3" s="27">
        <v>1184</v>
      </c>
      <c r="L3" s="23">
        <v>1315</v>
      </c>
      <c r="R3" s="11"/>
    </row>
    <row r="4" spans="1:24" s="1" customFormat="1" x14ac:dyDescent="0.2">
      <c r="A4" s="2" t="s">
        <v>6</v>
      </c>
      <c r="C4" s="8" t="s">
        <v>7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49</v>
      </c>
      <c r="K4" s="8" t="s">
        <v>53</v>
      </c>
      <c r="L4" s="24" t="s">
        <v>49</v>
      </c>
      <c r="R4" s="5"/>
    </row>
    <row r="5" spans="1:24" s="1" customFormat="1" x14ac:dyDescent="0.2">
      <c r="A5" s="3" t="s">
        <v>8</v>
      </c>
      <c r="C5" s="3">
        <v>6270</v>
      </c>
      <c r="D5" s="3">
        <v>6270</v>
      </c>
      <c r="E5" s="3">
        <v>6270</v>
      </c>
      <c r="F5" s="3">
        <v>6580</v>
      </c>
      <c r="G5" s="1">
        <v>6980</v>
      </c>
      <c r="H5" s="1">
        <v>7320</v>
      </c>
      <c r="I5" s="1">
        <v>7760</v>
      </c>
      <c r="J5" s="1">
        <v>8070</v>
      </c>
      <c r="K5" s="1">
        <v>8070</v>
      </c>
      <c r="L5" s="25">
        <v>8470</v>
      </c>
      <c r="M5" s="21" t="s">
        <v>52</v>
      </c>
    </row>
    <row r="6" spans="1:24" s="1" customFormat="1" x14ac:dyDescent="0.2">
      <c r="A6" s="3" t="s">
        <v>9</v>
      </c>
      <c r="C6" s="9">
        <v>727.5</v>
      </c>
      <c r="D6" s="3">
        <v>338</v>
      </c>
      <c r="E6" s="3">
        <v>337.5</v>
      </c>
      <c r="F6" s="3">
        <v>312.5</v>
      </c>
      <c r="G6" s="1">
        <v>285</v>
      </c>
      <c r="H6" s="1">
        <v>325</v>
      </c>
      <c r="I6" s="1">
        <v>325</v>
      </c>
      <c r="J6" s="1">
        <v>325</v>
      </c>
      <c r="K6" s="1">
        <v>325</v>
      </c>
      <c r="L6" s="25">
        <v>325</v>
      </c>
      <c r="M6" s="3" t="s">
        <v>10</v>
      </c>
    </row>
    <row r="7" spans="1:24" s="1" customFormat="1" x14ac:dyDescent="0.2">
      <c r="A7" s="3" t="s">
        <v>11</v>
      </c>
      <c r="C7" s="3">
        <v>270</v>
      </c>
      <c r="D7" s="3">
        <v>165</v>
      </c>
      <c r="E7" s="3">
        <v>292.45</v>
      </c>
      <c r="F7" s="3">
        <v>229</v>
      </c>
      <c r="G7" s="1">
        <v>389</v>
      </c>
      <c r="H7" s="1">
        <v>407</v>
      </c>
      <c r="I7" s="1">
        <v>651</v>
      </c>
      <c r="J7" s="1">
        <v>250</v>
      </c>
      <c r="K7" s="1">
        <v>133</v>
      </c>
      <c r="L7" s="25">
        <v>300</v>
      </c>
      <c r="M7" s="3" t="s">
        <v>64</v>
      </c>
    </row>
    <row r="8" spans="1:24" s="1" customFormat="1" x14ac:dyDescent="0.2">
      <c r="A8" s="3" t="s">
        <v>12</v>
      </c>
      <c r="C8" s="3">
        <v>1117</v>
      </c>
      <c r="D8" s="3">
        <v>1121</v>
      </c>
      <c r="E8" s="3">
        <v>1143</v>
      </c>
      <c r="F8" s="3">
        <v>573</v>
      </c>
      <c r="G8" s="1">
        <v>573</v>
      </c>
      <c r="H8" s="1">
        <v>573</v>
      </c>
      <c r="I8" s="1">
        <v>573</v>
      </c>
      <c r="J8" s="1">
        <v>573</v>
      </c>
      <c r="K8" s="1">
        <v>573</v>
      </c>
      <c r="L8" s="25">
        <v>573</v>
      </c>
      <c r="M8" s="3" t="s">
        <v>48</v>
      </c>
    </row>
    <row r="9" spans="1:24" s="1" customFormat="1" x14ac:dyDescent="0.2">
      <c r="A9" s="3" t="s">
        <v>13</v>
      </c>
      <c r="D9" s="3">
        <v>307.33999999999997</v>
      </c>
      <c r="E9" s="3">
        <v>260</v>
      </c>
      <c r="F9" s="3">
        <v>102</v>
      </c>
      <c r="G9" s="1">
        <v>65</v>
      </c>
      <c r="H9" s="1">
        <v>44</v>
      </c>
      <c r="I9" s="1">
        <v>1870</v>
      </c>
      <c r="J9" s="1">
        <v>1870</v>
      </c>
      <c r="K9" s="1">
        <v>1870</v>
      </c>
      <c r="L9" s="25">
        <v>1870</v>
      </c>
      <c r="M9" s="3" t="s">
        <v>66</v>
      </c>
    </row>
    <row r="10" spans="1:24" s="1" customFormat="1" x14ac:dyDescent="0.2">
      <c r="A10" s="3" t="s">
        <v>14</v>
      </c>
      <c r="C10" s="3">
        <v>600</v>
      </c>
      <c r="D10" s="3">
        <v>600</v>
      </c>
      <c r="F10" s="3"/>
      <c r="G10" s="1">
        <v>1382</v>
      </c>
      <c r="H10" s="1">
        <v>1200</v>
      </c>
      <c r="K10" s="1">
        <v>700</v>
      </c>
      <c r="L10" s="25"/>
      <c r="M10" s="3" t="s">
        <v>54</v>
      </c>
    </row>
    <row r="11" spans="1:24" s="1" customFormat="1" x14ac:dyDescent="0.2">
      <c r="A11" s="1" t="s">
        <v>15</v>
      </c>
      <c r="C11" s="3">
        <v>285</v>
      </c>
      <c r="E11" s="3">
        <v>600</v>
      </c>
      <c r="F11" s="3">
        <v>85</v>
      </c>
      <c r="G11" s="1">
        <v>237</v>
      </c>
      <c r="H11" s="1">
        <v>166</v>
      </c>
      <c r="K11" s="1">
        <v>330</v>
      </c>
      <c r="L11" s="25"/>
      <c r="M11" s="3" t="s">
        <v>55</v>
      </c>
    </row>
    <row r="12" spans="1:24" s="1" customFormat="1" x14ac:dyDescent="0.2">
      <c r="A12" s="1" t="s">
        <v>16</v>
      </c>
      <c r="C12" s="1">
        <v>25</v>
      </c>
      <c r="E12" s="3"/>
      <c r="F12" s="3">
        <v>282.79000000000002</v>
      </c>
      <c r="H12" s="1">
        <v>293.94</v>
      </c>
      <c r="K12" s="1">
        <v>190</v>
      </c>
      <c r="L12" s="25"/>
      <c r="M12" s="3" t="s">
        <v>55</v>
      </c>
      <c r="Q12" s="1" t="s">
        <v>33</v>
      </c>
    </row>
    <row r="13" spans="1:24" s="1" customFormat="1" x14ac:dyDescent="0.2">
      <c r="A13" s="3" t="s">
        <v>41</v>
      </c>
      <c r="D13" s="1">
        <v>23</v>
      </c>
      <c r="E13" s="3">
        <v>12</v>
      </c>
      <c r="F13" s="20">
        <v>927</v>
      </c>
      <c r="G13" s="1">
        <v>237</v>
      </c>
      <c r="H13" s="1">
        <v>500</v>
      </c>
      <c r="L13" s="25"/>
      <c r="M13" s="3" t="s">
        <v>33</v>
      </c>
    </row>
    <row r="14" spans="1:24" s="1" customFormat="1" x14ac:dyDescent="0.2">
      <c r="A14" s="2" t="s">
        <v>17</v>
      </c>
      <c r="C14" s="7">
        <f t="shared" ref="C14:I14" si="0">SUM(C5:C13)</f>
        <v>9294.5</v>
      </c>
      <c r="D14" s="7">
        <f t="shared" si="0"/>
        <v>8824.34</v>
      </c>
      <c r="E14" s="7">
        <f t="shared" si="0"/>
        <v>8914.9500000000007</v>
      </c>
      <c r="F14" s="7">
        <f t="shared" si="0"/>
        <v>9091.2900000000009</v>
      </c>
      <c r="G14" s="7">
        <f t="shared" si="0"/>
        <v>10148</v>
      </c>
      <c r="H14" s="7">
        <f t="shared" si="0"/>
        <v>10828.94</v>
      </c>
      <c r="I14" s="5">
        <f t="shared" si="0"/>
        <v>11179</v>
      </c>
      <c r="J14" s="5">
        <f t="shared" ref="J14:L14" si="1">SUM(J5:J13)</f>
        <v>11088</v>
      </c>
      <c r="K14" s="5">
        <f>SUM(K5:K13)</f>
        <v>12191</v>
      </c>
      <c r="L14" s="7">
        <f t="shared" si="1"/>
        <v>11538</v>
      </c>
      <c r="M14" s="1" t="s">
        <v>67</v>
      </c>
    </row>
    <row r="15" spans="1:24" s="1" customFormat="1" x14ac:dyDescent="0.2">
      <c r="A15" s="2" t="s">
        <v>18</v>
      </c>
      <c r="B15" s="3" t="s">
        <v>19</v>
      </c>
      <c r="C15" s="3" t="s">
        <v>19</v>
      </c>
      <c r="D15" s="3" t="s">
        <v>19</v>
      </c>
      <c r="E15" s="3" t="s">
        <v>19</v>
      </c>
      <c r="F15" s="3" t="s">
        <v>19</v>
      </c>
      <c r="G15" s="3" t="s">
        <v>19</v>
      </c>
      <c r="H15" s="3" t="s">
        <v>19</v>
      </c>
      <c r="I15" s="3" t="s">
        <v>19</v>
      </c>
      <c r="J15" s="3" t="s">
        <v>19</v>
      </c>
      <c r="K15" s="3" t="s">
        <v>19</v>
      </c>
      <c r="L15" s="2" t="s">
        <v>19</v>
      </c>
      <c r="X15" s="1" t="s">
        <v>63</v>
      </c>
    </row>
    <row r="16" spans="1:24" s="1" customFormat="1" x14ac:dyDescent="0.2">
      <c r="A16" s="3" t="s">
        <v>20</v>
      </c>
      <c r="C16" s="3">
        <v>167</v>
      </c>
      <c r="D16" s="3">
        <v>35</v>
      </c>
      <c r="E16" s="3">
        <v>35</v>
      </c>
      <c r="F16" s="3">
        <v>36</v>
      </c>
      <c r="G16" s="3">
        <v>36</v>
      </c>
      <c r="H16" s="1">
        <v>37</v>
      </c>
      <c r="I16" s="1">
        <v>37</v>
      </c>
      <c r="J16" s="1">
        <v>38</v>
      </c>
      <c r="K16" s="1">
        <v>38</v>
      </c>
      <c r="L16" s="25">
        <v>40</v>
      </c>
      <c r="M16" s="3" t="s">
        <v>40</v>
      </c>
    </row>
    <row r="17" spans="1:25" s="1" customFormat="1" x14ac:dyDescent="0.2">
      <c r="A17" s="3" t="s">
        <v>21</v>
      </c>
      <c r="C17" s="3">
        <v>2505</v>
      </c>
      <c r="D17" s="3">
        <v>2480</v>
      </c>
      <c r="E17" s="3">
        <v>2917.5</v>
      </c>
      <c r="F17" s="3">
        <v>2792</v>
      </c>
      <c r="G17" s="1">
        <v>2787</v>
      </c>
      <c r="H17" s="1">
        <v>2698</v>
      </c>
      <c r="I17" s="1">
        <v>2480</v>
      </c>
      <c r="J17" s="1">
        <v>2980</v>
      </c>
      <c r="K17" s="1">
        <v>2527</v>
      </c>
      <c r="L17" s="25">
        <v>2527</v>
      </c>
      <c r="M17" s="3" t="s">
        <v>58</v>
      </c>
    </row>
    <row r="18" spans="1:25" s="1" customFormat="1" x14ac:dyDescent="0.2">
      <c r="A18" s="3" t="s">
        <v>75</v>
      </c>
      <c r="C18" s="3">
        <v>728</v>
      </c>
      <c r="D18" s="3">
        <v>338</v>
      </c>
      <c r="E18" s="3">
        <v>337.5</v>
      </c>
      <c r="F18" s="3">
        <v>312.5</v>
      </c>
      <c r="G18" s="1">
        <v>285</v>
      </c>
      <c r="H18" s="1">
        <v>325</v>
      </c>
      <c r="I18" s="1">
        <v>325</v>
      </c>
      <c r="J18" s="1">
        <v>325</v>
      </c>
      <c r="K18" s="1">
        <v>325</v>
      </c>
      <c r="L18" s="25">
        <v>325</v>
      </c>
      <c r="M18" s="3" t="s">
        <v>50</v>
      </c>
    </row>
    <row r="19" spans="1:25" s="1" customFormat="1" x14ac:dyDescent="0.2">
      <c r="A19" s="3" t="s">
        <v>22</v>
      </c>
      <c r="C19" s="3">
        <v>220</v>
      </c>
      <c r="D19" s="3">
        <v>220</v>
      </c>
      <c r="E19" s="3">
        <v>220</v>
      </c>
      <c r="F19" s="3">
        <v>220</v>
      </c>
      <c r="G19" s="1">
        <v>220</v>
      </c>
      <c r="H19" s="1">
        <v>220</v>
      </c>
      <c r="I19" s="1">
        <v>110</v>
      </c>
      <c r="J19" s="1">
        <v>220</v>
      </c>
      <c r="K19" s="1">
        <v>220</v>
      </c>
      <c r="L19" s="25">
        <v>220</v>
      </c>
      <c r="M19" s="3" t="s">
        <v>77</v>
      </c>
      <c r="T19" s="1" t="s">
        <v>33</v>
      </c>
    </row>
    <row r="20" spans="1:25" s="1" customFormat="1" x14ac:dyDescent="0.2">
      <c r="A20" s="3" t="s">
        <v>74</v>
      </c>
      <c r="C20" s="3">
        <v>285</v>
      </c>
      <c r="G20" s="1" t="s">
        <v>33</v>
      </c>
      <c r="H20" s="1">
        <v>25</v>
      </c>
      <c r="I20" s="1">
        <v>2990</v>
      </c>
      <c r="J20" s="1">
        <v>750</v>
      </c>
      <c r="K20" s="1">
        <v>1155</v>
      </c>
      <c r="L20" s="25">
        <v>600</v>
      </c>
      <c r="M20" s="3" t="s">
        <v>72</v>
      </c>
      <c r="U20" s="1" t="s">
        <v>62</v>
      </c>
    </row>
    <row r="21" spans="1:25" s="1" customFormat="1" x14ac:dyDescent="0.2">
      <c r="A21" s="3" t="s">
        <v>23</v>
      </c>
      <c r="C21" s="3">
        <v>639</v>
      </c>
      <c r="D21" s="3">
        <v>325</v>
      </c>
      <c r="E21" s="3">
        <v>316</v>
      </c>
      <c r="F21" s="3">
        <v>249</v>
      </c>
      <c r="G21" s="1">
        <v>140</v>
      </c>
      <c r="H21" s="1">
        <v>234</v>
      </c>
      <c r="I21" s="1">
        <v>18</v>
      </c>
      <c r="J21" s="1">
        <v>100</v>
      </c>
      <c r="K21" s="1">
        <v>951</v>
      </c>
      <c r="L21" s="25">
        <v>100</v>
      </c>
      <c r="M21" s="3" t="s">
        <v>68</v>
      </c>
    </row>
    <row r="22" spans="1:25" s="1" customFormat="1" x14ac:dyDescent="0.2">
      <c r="A22" s="1" t="s">
        <v>38</v>
      </c>
      <c r="E22" s="3"/>
      <c r="F22" s="3"/>
      <c r="G22" s="1">
        <v>1337</v>
      </c>
      <c r="H22" s="1">
        <v>1366</v>
      </c>
      <c r="I22" s="1">
        <v>18</v>
      </c>
      <c r="J22" s="1">
        <v>18</v>
      </c>
      <c r="K22" s="1">
        <v>330</v>
      </c>
      <c r="L22" s="25" t="s">
        <v>33</v>
      </c>
      <c r="M22" s="3" t="s">
        <v>73</v>
      </c>
    </row>
    <row r="23" spans="1:25" s="1" customFormat="1" x14ac:dyDescent="0.2">
      <c r="A23" s="3" t="s">
        <v>24</v>
      </c>
      <c r="C23" s="12">
        <v>363</v>
      </c>
      <c r="D23" s="3">
        <v>352</v>
      </c>
      <c r="E23" s="3">
        <v>384</v>
      </c>
      <c r="F23" s="3">
        <v>336</v>
      </c>
      <c r="G23" s="1">
        <v>316</v>
      </c>
      <c r="H23" s="1">
        <v>368</v>
      </c>
      <c r="I23" s="1">
        <v>308</v>
      </c>
      <c r="J23" s="1">
        <v>308</v>
      </c>
      <c r="K23" s="1">
        <v>310</v>
      </c>
      <c r="L23" s="25">
        <v>325</v>
      </c>
      <c r="M23" s="3" t="s">
        <v>37</v>
      </c>
    </row>
    <row r="24" spans="1:25" s="1" customFormat="1" x14ac:dyDescent="0.2">
      <c r="A24" s="3" t="s">
        <v>25</v>
      </c>
      <c r="C24" s="3">
        <v>1053</v>
      </c>
      <c r="D24" s="3">
        <v>822</v>
      </c>
      <c r="E24" s="3">
        <v>846</v>
      </c>
      <c r="F24" s="3">
        <v>668</v>
      </c>
      <c r="G24" s="1">
        <v>696</v>
      </c>
      <c r="H24" s="1">
        <v>730</v>
      </c>
      <c r="I24" s="1">
        <v>754</v>
      </c>
      <c r="J24" s="1">
        <v>780</v>
      </c>
      <c r="K24" s="1">
        <v>780</v>
      </c>
      <c r="L24" s="25">
        <v>800</v>
      </c>
      <c r="M24" s="3" t="s">
        <v>25</v>
      </c>
    </row>
    <row r="25" spans="1:25" s="1" customFormat="1" x14ac:dyDescent="0.2">
      <c r="A25" s="3" t="s">
        <v>46</v>
      </c>
      <c r="D25" s="3">
        <v>213</v>
      </c>
      <c r="E25" s="3">
        <v>534</v>
      </c>
      <c r="F25" s="3">
        <v>34</v>
      </c>
      <c r="G25" s="1">
        <v>36</v>
      </c>
      <c r="H25" s="1">
        <v>36</v>
      </c>
      <c r="I25" s="1">
        <v>77</v>
      </c>
      <c r="J25" s="1">
        <v>80</v>
      </c>
      <c r="K25" s="1">
        <v>91</v>
      </c>
      <c r="L25" s="25">
        <v>91</v>
      </c>
      <c r="M25" s="3" t="s">
        <v>46</v>
      </c>
    </row>
    <row r="26" spans="1:25" s="1" customFormat="1" x14ac:dyDescent="0.2">
      <c r="A26" s="3" t="s">
        <v>43</v>
      </c>
      <c r="C26" s="3">
        <v>111</v>
      </c>
      <c r="D26" s="3">
        <v>111</v>
      </c>
      <c r="E26" s="3">
        <v>111</v>
      </c>
      <c r="F26" s="3">
        <v>111</v>
      </c>
      <c r="G26" s="1">
        <v>111</v>
      </c>
      <c r="H26" s="1">
        <v>111</v>
      </c>
      <c r="I26" s="1">
        <v>116</v>
      </c>
      <c r="J26" s="1">
        <v>116</v>
      </c>
      <c r="K26" s="1">
        <v>140</v>
      </c>
      <c r="L26" s="25">
        <v>140</v>
      </c>
      <c r="M26" s="3" t="s">
        <v>43</v>
      </c>
      <c r="S26" s="1" t="s">
        <v>33</v>
      </c>
      <c r="T26" s="1" t="s">
        <v>33</v>
      </c>
    </row>
    <row r="27" spans="1:25" s="1" customFormat="1" x14ac:dyDescent="0.2">
      <c r="A27" s="3" t="s">
        <v>42</v>
      </c>
      <c r="E27" s="3">
        <v>50</v>
      </c>
      <c r="F27" s="3">
        <v>50</v>
      </c>
      <c r="G27" s="1">
        <v>50</v>
      </c>
      <c r="H27" s="1">
        <v>100</v>
      </c>
      <c r="I27" s="1">
        <v>100</v>
      </c>
      <c r="J27" s="1">
        <v>100</v>
      </c>
      <c r="K27" s="1">
        <v>125</v>
      </c>
      <c r="L27" s="25">
        <v>100</v>
      </c>
      <c r="M27" s="3" t="s">
        <v>70</v>
      </c>
    </row>
    <row r="28" spans="1:25" s="1" customFormat="1" x14ac:dyDescent="0.2">
      <c r="A28" s="3" t="s">
        <v>26</v>
      </c>
      <c r="C28" s="3">
        <v>120</v>
      </c>
      <c r="D28" s="3">
        <v>120</v>
      </c>
      <c r="E28" s="3">
        <v>84</v>
      </c>
      <c r="F28" s="3">
        <v>105</v>
      </c>
      <c r="G28" s="1">
        <v>90</v>
      </c>
      <c r="H28" s="1">
        <v>120</v>
      </c>
      <c r="I28" s="1">
        <v>190</v>
      </c>
      <c r="J28" s="1">
        <v>120</v>
      </c>
      <c r="K28" s="1">
        <v>190</v>
      </c>
      <c r="L28" s="25">
        <v>190</v>
      </c>
      <c r="M28" s="3" t="s">
        <v>71</v>
      </c>
    </row>
    <row r="29" spans="1:25" s="1" customFormat="1" x14ac:dyDescent="0.2">
      <c r="A29" s="3" t="s">
        <v>76</v>
      </c>
      <c r="C29" s="3">
        <v>2677</v>
      </c>
      <c r="D29" s="3">
        <v>2700</v>
      </c>
      <c r="E29" s="3">
        <v>2700</v>
      </c>
      <c r="F29" s="3">
        <v>2760</v>
      </c>
      <c r="G29" s="1">
        <v>3040</v>
      </c>
      <c r="H29" s="1">
        <v>3120</v>
      </c>
      <c r="I29" s="1">
        <v>3180</v>
      </c>
      <c r="J29" s="1">
        <v>3420</v>
      </c>
      <c r="K29" s="1">
        <v>3420</v>
      </c>
      <c r="L29" s="25">
        <v>3970</v>
      </c>
      <c r="M29" s="3" t="s">
        <v>57</v>
      </c>
      <c r="P29" s="1" t="s">
        <v>59</v>
      </c>
      <c r="T29" s="1" t="s">
        <v>33</v>
      </c>
      <c r="Y29" s="1" t="s">
        <v>62</v>
      </c>
    </row>
    <row r="30" spans="1:25" s="1" customFormat="1" x14ac:dyDescent="0.2">
      <c r="A30" s="3" t="s">
        <v>45</v>
      </c>
      <c r="C30" s="5">
        <v>64</v>
      </c>
      <c r="D30" s="3">
        <v>67</v>
      </c>
      <c r="E30" s="3">
        <v>93</v>
      </c>
      <c r="F30" s="3">
        <v>421</v>
      </c>
      <c r="G30" s="1">
        <v>141</v>
      </c>
      <c r="H30" s="1">
        <v>150</v>
      </c>
      <c r="I30" s="1">
        <v>130</v>
      </c>
      <c r="J30" s="1">
        <v>72</v>
      </c>
      <c r="K30" s="1">
        <v>62</v>
      </c>
      <c r="L30" s="25">
        <v>62</v>
      </c>
      <c r="M30" s="3" t="s">
        <v>56</v>
      </c>
      <c r="Y30" s="1" t="s">
        <v>33</v>
      </c>
    </row>
    <row r="31" spans="1:25" s="1" customFormat="1" x14ac:dyDescent="0.2">
      <c r="A31" s="1" t="s">
        <v>35</v>
      </c>
      <c r="C31" s="14"/>
      <c r="E31" s="3">
        <v>650</v>
      </c>
      <c r="F31" s="3"/>
      <c r="G31" s="1">
        <v>237</v>
      </c>
      <c r="H31" s="1">
        <v>75</v>
      </c>
      <c r="I31" s="1">
        <v>40</v>
      </c>
      <c r="J31" s="1">
        <v>90</v>
      </c>
      <c r="K31" s="1">
        <v>90</v>
      </c>
      <c r="L31" s="25">
        <v>90</v>
      </c>
      <c r="M31" s="3" t="s">
        <v>69</v>
      </c>
    </row>
    <row r="32" spans="1:25" s="1" customFormat="1" x14ac:dyDescent="0.2">
      <c r="A32" s="3" t="s">
        <v>34</v>
      </c>
      <c r="G32" s="1">
        <v>110</v>
      </c>
      <c r="H32" s="1">
        <v>118</v>
      </c>
      <c r="I32" s="1">
        <v>138</v>
      </c>
      <c r="J32" s="1">
        <v>142</v>
      </c>
      <c r="K32" s="1">
        <v>142</v>
      </c>
      <c r="L32" s="25">
        <v>146</v>
      </c>
      <c r="M32" s="3" t="s">
        <v>34</v>
      </c>
    </row>
    <row r="33" spans="1:25" s="1" customFormat="1" x14ac:dyDescent="0.2">
      <c r="A33" s="3" t="s">
        <v>27</v>
      </c>
      <c r="C33" s="3">
        <v>198</v>
      </c>
      <c r="D33" s="3">
        <v>283</v>
      </c>
      <c r="E33" s="3">
        <v>414</v>
      </c>
      <c r="F33" s="3">
        <v>312</v>
      </c>
      <c r="G33" s="1">
        <v>148</v>
      </c>
      <c r="H33" s="1">
        <v>608</v>
      </c>
      <c r="I33" s="1">
        <v>219</v>
      </c>
      <c r="J33" s="1">
        <v>350</v>
      </c>
      <c r="K33" s="1">
        <v>964</v>
      </c>
      <c r="L33" s="25">
        <v>720</v>
      </c>
      <c r="M33" s="3" t="s">
        <v>60</v>
      </c>
    </row>
    <row r="34" spans="1:25" s="1" customFormat="1" ht="13.5" x14ac:dyDescent="0.25">
      <c r="A34" s="3" t="s">
        <v>44</v>
      </c>
      <c r="C34" s="13">
        <v>-51</v>
      </c>
      <c r="F34" s="19">
        <v>170</v>
      </c>
      <c r="H34" s="3" t="s">
        <v>33</v>
      </c>
      <c r="I34" s="3" t="s">
        <v>33</v>
      </c>
      <c r="J34" s="3">
        <v>200</v>
      </c>
      <c r="K34" s="3">
        <v>200</v>
      </c>
      <c r="L34" s="2" t="s">
        <v>33</v>
      </c>
      <c r="Q34" s="1" t="s">
        <v>33</v>
      </c>
    </row>
    <row r="35" spans="1:25" s="1" customFormat="1" x14ac:dyDescent="0.2">
      <c r="A35" s="3" t="s">
        <v>28</v>
      </c>
      <c r="C35" s="3">
        <v>301</v>
      </c>
      <c r="D35" s="3">
        <v>165</v>
      </c>
      <c r="E35" s="3">
        <v>292.45</v>
      </c>
      <c r="F35" s="3">
        <v>229</v>
      </c>
      <c r="G35" s="1">
        <v>389</v>
      </c>
      <c r="H35" s="1">
        <v>407</v>
      </c>
      <c r="I35" s="1">
        <v>651</v>
      </c>
      <c r="J35" s="1">
        <v>250</v>
      </c>
      <c r="K35" s="1">
        <v>133</v>
      </c>
      <c r="L35" s="25">
        <v>300</v>
      </c>
      <c r="M35" s="3" t="s">
        <v>33</v>
      </c>
    </row>
    <row r="36" spans="1:25" s="1" customFormat="1" x14ac:dyDescent="0.2">
      <c r="A36" s="2" t="s">
        <v>29</v>
      </c>
      <c r="C36" s="10">
        <f>SUM(C15:C35)</f>
        <v>9380</v>
      </c>
      <c r="D36" s="10">
        <f>SUM(D15:D35)</f>
        <v>8231</v>
      </c>
      <c r="E36" s="10">
        <f>SUM(E15:E35)</f>
        <v>9984.4500000000007</v>
      </c>
      <c r="F36" s="10">
        <f t="shared" ref="F36:L36" si="2">SUM(F16:F35)</f>
        <v>8805.5</v>
      </c>
      <c r="G36" s="10">
        <f t="shared" si="2"/>
        <v>10169</v>
      </c>
      <c r="H36" s="10">
        <f t="shared" si="2"/>
        <v>10848</v>
      </c>
      <c r="I36" s="16">
        <f t="shared" si="2"/>
        <v>11881</v>
      </c>
      <c r="J36" s="10">
        <f t="shared" si="2"/>
        <v>10459</v>
      </c>
      <c r="K36" s="10">
        <f t="shared" si="2"/>
        <v>12193</v>
      </c>
      <c r="L36" s="10">
        <f t="shared" si="2"/>
        <v>10746</v>
      </c>
    </row>
    <row r="37" spans="1:25" s="1" customFormat="1" x14ac:dyDescent="0.2">
      <c r="A37" s="2" t="s">
        <v>30</v>
      </c>
      <c r="C37" s="5">
        <f t="shared" ref="C37:I37" si="3">SUM(C3+C14-C36)</f>
        <v>2247.5</v>
      </c>
      <c r="D37" s="5">
        <f t="shared" si="3"/>
        <v>3109.34</v>
      </c>
      <c r="E37" s="5">
        <f t="shared" si="3"/>
        <v>2147.5</v>
      </c>
      <c r="F37" s="5">
        <f t="shared" si="3"/>
        <v>2484.7900000000009</v>
      </c>
      <c r="G37" s="5">
        <f t="shared" si="3"/>
        <v>2438</v>
      </c>
      <c r="H37" s="5">
        <f t="shared" si="3"/>
        <v>2412.9400000000005</v>
      </c>
      <c r="I37" s="5">
        <f t="shared" si="3"/>
        <v>1326</v>
      </c>
      <c r="J37" s="7">
        <f t="shared" ref="J37:L37" si="4">SUM(J3+J14-J36)</f>
        <v>1883</v>
      </c>
      <c r="K37" s="7">
        <f t="shared" ref="K37" si="5">SUM(K3+K14-K36)</f>
        <v>1182</v>
      </c>
      <c r="L37" s="7">
        <f t="shared" si="4"/>
        <v>2107</v>
      </c>
      <c r="M37" s="1" t="s">
        <v>33</v>
      </c>
      <c r="Y37" s="1" t="s">
        <v>61</v>
      </c>
    </row>
    <row r="38" spans="1:25" s="3" customFormat="1" x14ac:dyDescent="0.2">
      <c r="A38" s="2" t="s">
        <v>31</v>
      </c>
      <c r="C38" s="11">
        <v>1721</v>
      </c>
      <c r="D38" s="11">
        <v>1636</v>
      </c>
      <c r="E38" s="11">
        <v>1443</v>
      </c>
      <c r="F38" s="11">
        <v>1377</v>
      </c>
      <c r="G38" s="11">
        <v>1377</v>
      </c>
      <c r="H38" s="11">
        <v>1370</v>
      </c>
      <c r="I38" s="11">
        <v>1370</v>
      </c>
      <c r="J38" s="26">
        <v>1370</v>
      </c>
      <c r="K38" s="26">
        <v>1370</v>
      </c>
      <c r="L38" s="26">
        <v>1370</v>
      </c>
      <c r="M38" s="3" t="s">
        <v>33</v>
      </c>
    </row>
    <row r="39" spans="1:25" s="4" customFormat="1" ht="15.75" x14ac:dyDescent="0.25">
      <c r="A39" s="2" t="s">
        <v>32</v>
      </c>
      <c r="C39" s="7">
        <f t="shared" ref="C39:F39" si="6">SUM(C37-C38)</f>
        <v>526.5</v>
      </c>
      <c r="D39" s="7">
        <f t="shared" si="6"/>
        <v>1473.3400000000001</v>
      </c>
      <c r="E39" s="7">
        <f t="shared" si="6"/>
        <v>704.5</v>
      </c>
      <c r="F39" s="7">
        <f t="shared" si="6"/>
        <v>1107.7900000000009</v>
      </c>
      <c r="G39" s="7">
        <f t="shared" ref="G39:I39" si="7">SUM(G37-G38)</f>
        <v>1061</v>
      </c>
      <c r="H39" s="7">
        <f t="shared" si="7"/>
        <v>1042.9400000000005</v>
      </c>
      <c r="I39" s="5">
        <f t="shared" si="7"/>
        <v>-44</v>
      </c>
      <c r="J39" s="7">
        <f t="shared" ref="J39:L39" si="8">SUM(J37-J38)</f>
        <v>513</v>
      </c>
      <c r="K39" s="7">
        <f t="shared" si="8"/>
        <v>-188</v>
      </c>
      <c r="L39" s="7">
        <f t="shared" si="8"/>
        <v>737</v>
      </c>
      <c r="M39" s="3" t="s">
        <v>33</v>
      </c>
    </row>
    <row r="40" spans="1:25" s="1" customFormat="1" x14ac:dyDescent="0.2">
      <c r="W40" s="1" t="s">
        <v>33</v>
      </c>
    </row>
    <row r="41" spans="1:25" s="1" customFormat="1" x14ac:dyDescent="0.2"/>
    <row r="42" spans="1:25" s="4" customFormat="1" ht="18" customHeight="1" x14ac:dyDescent="0.25"/>
    <row r="43" spans="1:25" s="1" customFormat="1" x14ac:dyDescent="0.2"/>
    <row r="44" spans="1:25" s="1" customFormat="1" x14ac:dyDescent="0.2"/>
    <row r="45" spans="1:25" s="1" customFormat="1" x14ac:dyDescent="0.2">
      <c r="A45" s="2"/>
      <c r="B45" s="3"/>
      <c r="C45" s="3"/>
      <c r="D45" s="3"/>
      <c r="E45" s="3"/>
      <c r="F45" s="3"/>
    </row>
    <row r="46" spans="1:25" s="1" customFormat="1" ht="14.1" customHeight="1" x14ac:dyDescent="0.2">
      <c r="A46" s="3"/>
      <c r="B46" s="3"/>
      <c r="C46" s="3"/>
      <c r="D46" s="3"/>
      <c r="E46" s="3"/>
      <c r="F46" s="3"/>
    </row>
    <row r="47" spans="1:25" s="4" customFormat="1" ht="15.75" x14ac:dyDescent="0.25"/>
    <row r="48" spans="1:25" s="4" customFormat="1" ht="15.75" x14ac:dyDescent="0.25">
      <c r="B48" s="3"/>
    </row>
    <row r="49" spans="1:6" s="1" customFormat="1" x14ac:dyDescent="0.2">
      <c r="A49" s="3"/>
      <c r="B49" s="3"/>
      <c r="C49" s="3"/>
      <c r="D49" s="3"/>
      <c r="E49" s="3"/>
      <c r="F49" s="3"/>
    </row>
    <row r="50" spans="1:6" s="1" customFormat="1" x14ac:dyDescent="0.2">
      <c r="A50" s="3"/>
      <c r="B50" s="3"/>
      <c r="C50" s="3"/>
      <c r="D50" s="3"/>
      <c r="E50" s="3"/>
      <c r="F50" s="3"/>
    </row>
    <row r="51" spans="1:6" s="1" customFormat="1" x14ac:dyDescent="0.2">
      <c r="A51" s="3"/>
      <c r="B51" s="3"/>
      <c r="C51" s="3"/>
      <c r="D51" s="3"/>
      <c r="E51" s="3"/>
      <c r="F51" s="3"/>
    </row>
    <row r="52" spans="1:6" s="1" customFormat="1" x14ac:dyDescent="0.2"/>
    <row r="53" spans="1:6" s="4" customFormat="1" ht="15.75" x14ac:dyDescent="0.25"/>
    <row r="54" spans="1:6" s="4" customFormat="1" ht="15.75" x14ac:dyDescent="0.25"/>
    <row r="55" spans="1:6" s="4" customFormat="1" ht="15.75" x14ac:dyDescent="0.25"/>
    <row r="56" spans="1:6" s="4" customFormat="1" ht="15.75" x14ac:dyDescent="0.25"/>
    <row r="57" spans="1:6" s="4" customFormat="1" ht="15.75" x14ac:dyDescent="0.25"/>
    <row r="58" spans="1:6" s="4" customFormat="1" ht="15.75" x14ac:dyDescent="0.25"/>
    <row r="59" spans="1:6" s="4" customFormat="1" ht="15.75" x14ac:dyDescent="0.25"/>
    <row r="60" spans="1:6" s="4" customFormat="1" ht="15.75" x14ac:dyDescent="0.25"/>
    <row r="61" spans="1:6" x14ac:dyDescent="0.2">
      <c r="E61" s="1"/>
      <c r="F61" s="1"/>
    </row>
    <row r="62" spans="1:6" x14ac:dyDescent="0.2">
      <c r="E62" s="1"/>
      <c r="F62" s="1"/>
    </row>
    <row r="63" spans="1:6" x14ac:dyDescent="0.2">
      <c r="E63" s="1"/>
      <c r="F63" s="1"/>
    </row>
    <row r="64" spans="1:6" x14ac:dyDescent="0.2">
      <c r="E64" s="1"/>
      <c r="F64" s="1"/>
    </row>
    <row r="65" spans="5:6" x14ac:dyDescent="0.2">
      <c r="E65" s="1"/>
      <c r="F65" s="1"/>
    </row>
    <row r="66" spans="5:6" x14ac:dyDescent="0.2">
      <c r="E66" s="1"/>
      <c r="F66" s="1"/>
    </row>
    <row r="67" spans="5:6" x14ac:dyDescent="0.2">
      <c r="E67" s="1"/>
      <c r="F67" s="1"/>
    </row>
    <row r="68" spans="5:6" x14ac:dyDescent="0.2">
      <c r="E68" s="1"/>
      <c r="F68" s="1"/>
    </row>
    <row r="69" spans="5:6" x14ac:dyDescent="0.2">
      <c r="E69" s="1"/>
      <c r="F69" s="1"/>
    </row>
    <row r="70" spans="5:6" x14ac:dyDescent="0.2">
      <c r="E70" s="1"/>
      <c r="F70" s="1"/>
    </row>
    <row r="71" spans="5:6" x14ac:dyDescent="0.2">
      <c r="E71" s="1"/>
      <c r="F71" s="1"/>
    </row>
    <row r="72" spans="5:6" x14ac:dyDescent="0.2">
      <c r="E72" s="1"/>
      <c r="F72" s="1"/>
    </row>
    <row r="73" spans="5:6" x14ac:dyDescent="0.2">
      <c r="E73" s="1"/>
      <c r="F73" s="1"/>
    </row>
    <row r="74" spans="5:6" x14ac:dyDescent="0.2">
      <c r="E74" s="1"/>
      <c r="F74" s="1"/>
    </row>
    <row r="75" spans="5:6" x14ac:dyDescent="0.2">
      <c r="E75" s="1"/>
      <c r="F75" s="1"/>
    </row>
    <row r="76" spans="5:6" x14ac:dyDescent="0.2">
      <c r="E76" s="1"/>
      <c r="F76" s="1"/>
    </row>
    <row r="77" spans="5:6" x14ac:dyDescent="0.2">
      <c r="E77" s="1"/>
      <c r="F77" s="1"/>
    </row>
    <row r="78" spans="5:6" x14ac:dyDescent="0.2">
      <c r="E78" s="1"/>
      <c r="F78" s="1"/>
    </row>
  </sheetData>
  <pageMargins left="0.25" right="0.25" top="0.75" bottom="0.75" header="0.3" footer="0.3"/>
  <pageSetup paperSize="9" fitToWidth="0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Ardington and Lockinge Parish Council</dc:creator>
  <cp:lastModifiedBy>Ardington and Lockinge Parish Council</cp:lastModifiedBy>
  <cp:lastPrinted>2020-04-18T09:44:26Z</cp:lastPrinted>
  <dcterms:created xsi:type="dcterms:W3CDTF">2016-03-06T09:39:14Z</dcterms:created>
  <dcterms:modified xsi:type="dcterms:W3CDTF">2020-05-01T10:14:36Z</dcterms:modified>
</cp:coreProperties>
</file>