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lyn\Documents\A Thorpe Rec Bowls\2026\"/>
    </mc:Choice>
  </mc:AlternateContent>
  <xr:revisionPtr revIDLastSave="0" documentId="13_ncr:1_{CF0F5074-573B-4493-8E30-0E156936D239}" xr6:coauthVersionLast="47" xr6:coauthVersionMax="47" xr10:uidLastSave="{00000000-0000-0000-0000-000000000000}"/>
  <bookViews>
    <workbookView xWindow="-120" yWindow="-120" windowWidth="29040" windowHeight="15720" activeTab="1" xr2:uid="{F25732D0-4FA0-42F6-8409-8FFCAEDF62A2}"/>
  </bookViews>
  <sheets>
    <sheet name="Results" sheetId="2" r:id="rId1"/>
    <sheet name="Standing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4" i="2" l="1"/>
  <c r="F8" i="3" s="1"/>
  <c r="H44" i="2"/>
  <c r="F6" i="3" s="1"/>
  <c r="K44" i="2"/>
  <c r="F2" i="3" s="1"/>
  <c r="N44" i="2"/>
  <c r="F5" i="3" s="1"/>
  <c r="Q44" i="2"/>
  <c r="F7" i="3" s="1"/>
  <c r="T44" i="2"/>
  <c r="F4" i="3" s="1"/>
  <c r="B44" i="2"/>
  <c r="F3" i="3" s="1"/>
  <c r="E43" i="2"/>
  <c r="E8" i="3" s="1"/>
  <c r="H43" i="2"/>
  <c r="K43" i="2"/>
  <c r="E2" i="3" s="1"/>
  <c r="N43" i="2"/>
  <c r="E5" i="3" s="1"/>
  <c r="Q43" i="2"/>
  <c r="E7" i="3" s="1"/>
  <c r="T43" i="2"/>
  <c r="E4" i="3" s="1"/>
  <c r="B43" i="2"/>
  <c r="E3" i="3" s="1"/>
  <c r="E42" i="2"/>
  <c r="D8" i="3" s="1"/>
  <c r="H42" i="2"/>
  <c r="D6" i="3" s="1"/>
  <c r="K42" i="2"/>
  <c r="D2" i="3" s="1"/>
  <c r="N42" i="2"/>
  <c r="D5" i="3" s="1"/>
  <c r="Q42" i="2"/>
  <c r="D7" i="3" s="1"/>
  <c r="T42" i="2"/>
  <c r="D4" i="3" s="1"/>
  <c r="B42" i="2"/>
  <c r="D3" i="3" s="1"/>
  <c r="D12" i="3"/>
  <c r="T45" i="2"/>
  <c r="Q45" i="2"/>
  <c r="N45" i="2"/>
  <c r="K45" i="2"/>
  <c r="H45" i="2"/>
  <c r="E45" i="2"/>
  <c r="B45" i="2"/>
  <c r="N46" i="2"/>
  <c r="K5" i="3" s="1"/>
  <c r="N47" i="2"/>
  <c r="H5" i="3" s="1"/>
  <c r="N48" i="2"/>
  <c r="I5" i="3" s="1"/>
  <c r="E48" i="2"/>
  <c r="I8" i="3" s="1"/>
  <c r="H48" i="2"/>
  <c r="I6" i="3" s="1"/>
  <c r="K48" i="2"/>
  <c r="I2" i="3" s="1"/>
  <c r="Q48" i="2"/>
  <c r="I7" i="3" s="1"/>
  <c r="T48" i="2"/>
  <c r="I4" i="3" s="1"/>
  <c r="B48" i="2"/>
  <c r="I3" i="3" s="1"/>
  <c r="E47" i="2"/>
  <c r="H8" i="3" s="1"/>
  <c r="H47" i="2"/>
  <c r="H6" i="3" s="1"/>
  <c r="K47" i="2"/>
  <c r="H2" i="3" s="1"/>
  <c r="Q47" i="2"/>
  <c r="H7" i="3" s="1"/>
  <c r="T47" i="2"/>
  <c r="H4" i="3" s="1"/>
  <c r="B47" i="2"/>
  <c r="H3" i="3" s="1"/>
  <c r="E46" i="2"/>
  <c r="K8" i="3" s="1"/>
  <c r="H46" i="2"/>
  <c r="K6" i="3" s="1"/>
  <c r="K46" i="2"/>
  <c r="K2" i="3" s="1"/>
  <c r="Q46" i="2"/>
  <c r="K7" i="3" s="1"/>
  <c r="T46" i="2"/>
  <c r="K4" i="3" s="1"/>
  <c r="B46" i="2"/>
  <c r="K3" i="3" s="1"/>
  <c r="E6" i="3" l="1"/>
  <c r="E9" i="3" s="1"/>
  <c r="F9" i="3"/>
  <c r="D9" i="3"/>
  <c r="K9" i="3"/>
  <c r="I9" i="3"/>
  <c r="H9" i="3"/>
  <c r="J8" i="3"/>
  <c r="G7" i="3"/>
  <c r="J3" i="3"/>
  <c r="G4" i="3"/>
  <c r="J6" i="3"/>
  <c r="G3" i="3"/>
  <c r="J2" i="3"/>
  <c r="G8" i="3"/>
  <c r="J5" i="3"/>
  <c r="J7" i="3"/>
  <c r="G2" i="3"/>
  <c r="J4" i="3"/>
  <c r="G5" i="3"/>
  <c r="G6" i="3" l="1"/>
  <c r="G9" i="3" s="1"/>
  <c r="J9" i="3"/>
</calcChain>
</file>

<file path=xl/sharedStrings.xml><?xml version="1.0" encoding="utf-8"?>
<sst xmlns="http://schemas.openxmlformats.org/spreadsheetml/2006/main" count="130" uniqueCount="41">
  <si>
    <t>Date</t>
  </si>
  <si>
    <t>Tea</t>
  </si>
  <si>
    <t>Team 2</t>
  </si>
  <si>
    <t>Team 1</t>
  </si>
  <si>
    <t>Team 4</t>
  </si>
  <si>
    <t>Team 5</t>
  </si>
  <si>
    <t>Team 6</t>
  </si>
  <si>
    <t>Team 7</t>
  </si>
  <si>
    <t>David Longfoot</t>
  </si>
  <si>
    <t>Glyn Bailey</t>
  </si>
  <si>
    <t>Team 3</t>
  </si>
  <si>
    <t>Michael Culwick</t>
  </si>
  <si>
    <t>Steve Burrows</t>
  </si>
  <si>
    <t>John Bullen</t>
  </si>
  <si>
    <t>Open Morning league</t>
  </si>
  <si>
    <t>For</t>
  </si>
  <si>
    <t>Again</t>
  </si>
  <si>
    <t>Pts</t>
  </si>
  <si>
    <t>Totals</t>
  </si>
  <si>
    <t>Won</t>
  </si>
  <si>
    <t>Drn</t>
  </si>
  <si>
    <t>Lost</t>
  </si>
  <si>
    <t>Pld</t>
  </si>
  <si>
    <t>Michael Culwick (1)</t>
  </si>
  <si>
    <t>Terry Lemmon (2)</t>
  </si>
  <si>
    <t>David Longfoot (3)</t>
  </si>
  <si>
    <t>Steve Burrows (4)</t>
  </si>
  <si>
    <t>Glyn Bailey (5)</t>
  </si>
  <si>
    <t>John Bullen (7)</t>
  </si>
  <si>
    <t>Bryan Nicholls (6)</t>
  </si>
  <si>
    <t>Diff</t>
  </si>
  <si>
    <t>Drwn</t>
  </si>
  <si>
    <t>Aga</t>
  </si>
  <si>
    <t>Terry Lemmon</t>
  </si>
  <si>
    <t>Bryan Nicholls</t>
  </si>
  <si>
    <t>Checks</t>
  </si>
  <si>
    <t>Printed on</t>
  </si>
  <si>
    <t>Fixtures/Leagues - Thorpe recreation Bowls Club, Thorpe St Andrew, Norwich</t>
  </si>
  <si>
    <t>You can download all the results from</t>
  </si>
  <si>
    <t>Just google "Thorpe Rec Bowls Club"</t>
  </si>
  <si>
    <t>Postponed due to hot weather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</si>
</sst>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\-dd\-mmm"/>
  </numFmts>
  <fonts count="10" x14ac:knownFonts="1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0"/>
      <color rgb="FF000000"/>
      <name val="Aptos Narrow"/>
      <family val="2"/>
    </font>
    <font>
      <sz val="14"/>
      <color rgb="FF000000"/>
      <name val="Aptos Narrow"/>
      <family val="2"/>
    </font>
    <font>
      <sz val="20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9" fillId="0" borderId="0" applyNumberFormat="0" applyFill="0" applyBorder="0" applyAlignment="0" applyProtection="0"/>
  </cellStyleXfs>
  <cellXfs count="28">
    <xf numFmtId="0" fontId="0" fillId="0" borderId="0" xfId="0"/>
    <xf numFmtId="164" fontId="4" fillId="0" borderId="0" xfId="0" applyNumberFormat="1" applyFont="1"/>
    <xf numFmtId="164" fontId="4" fillId="4" borderId="0" xfId="3" applyNumberFormat="1" applyFont="1" applyAlignment="1">
      <alignment horizontal="center"/>
    </xf>
    <xf numFmtId="164" fontId="4" fillId="3" borderId="0" xfId="2" applyNumberFormat="1" applyFont="1" applyAlignment="1">
      <alignment horizontal="center"/>
    </xf>
    <xf numFmtId="164" fontId="4" fillId="2" borderId="0" xfId="1" applyNumberFormat="1" applyFont="1" applyAlignment="1">
      <alignment horizontal="center"/>
    </xf>
    <xf numFmtId="164" fontId="4" fillId="5" borderId="0" xfId="3" applyNumberFormat="1" applyFont="1" applyFill="1" applyAlignment="1">
      <alignment horizontal="center"/>
    </xf>
    <xf numFmtId="164" fontId="4" fillId="6" borderId="0" xfId="2" applyNumberFormat="1" applyFont="1" applyFill="1" applyAlignment="1">
      <alignment horizontal="center"/>
    </xf>
    <xf numFmtId="16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0" fontId="0" fillId="7" borderId="0" xfId="0" applyFill="1" applyAlignment="1">
      <alignment horizontal="center"/>
    </xf>
    <xf numFmtId="0" fontId="0" fillId="7" borderId="0" xfId="0" applyFill="1"/>
    <xf numFmtId="0" fontId="7" fillId="0" borderId="0" xfId="0" applyFont="1"/>
    <xf numFmtId="0" fontId="5" fillId="0" borderId="0" xfId="0" applyFont="1"/>
    <xf numFmtId="0" fontId="8" fillId="0" borderId="0" xfId="0" applyFont="1"/>
    <xf numFmtId="0" fontId="5" fillId="0" borderId="0" xfId="0" applyFont="1" applyAlignment="1">
      <alignment horizontal="right"/>
    </xf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14" borderId="0" xfId="0" applyFill="1"/>
    <xf numFmtId="0" fontId="0" fillId="14" borderId="0" xfId="0" applyFill="1" applyAlignment="1">
      <alignment horizontal="center"/>
    </xf>
    <xf numFmtId="16" fontId="8" fillId="0" borderId="0" xfId="0" applyNumberFormat="1" applyFont="1"/>
    <xf numFmtId="0" fontId="9" fillId="0" borderId="0" xfId="4"/>
    <xf numFmtId="0" fontId="0" fillId="10" borderId="0" xfId="0" applyFill="1" applyAlignment="1">
      <alignment horizontal="center"/>
    </xf>
  </cellXfs>
  <cellStyles count="5">
    <cellStyle name="Bad" xfId="2" builtinId="27"/>
    <cellStyle name="Good" xfId="1" builtinId="26"/>
    <cellStyle name="Hyperlink" xfId="4" builtinId="8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hugofox.com/community/thorpe-recreation-bowls-club-9405/fixturesleagu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0FF23-FE03-4725-A4FF-E83A219D043D}">
  <dimension ref="A1:W48"/>
  <sheetViews>
    <sheetView workbookViewId="0">
      <selection activeCell="N23" sqref="N23:P23"/>
    </sheetView>
  </sheetViews>
  <sheetFormatPr defaultRowHeight="15" x14ac:dyDescent="0.25"/>
  <cols>
    <col min="1" max="1" width="19" customWidth="1"/>
    <col min="2" max="2" width="9" customWidth="1"/>
    <col min="3" max="20" width="7.7109375" customWidth="1"/>
    <col min="21" max="21" width="9.42578125" style="10" customWidth="1"/>
    <col min="22" max="22" width="7.7109375" style="10" customWidth="1"/>
  </cols>
  <sheetData>
    <row r="1" spans="1:22" x14ac:dyDescent="0.25">
      <c r="A1" t="s">
        <v>14</v>
      </c>
    </row>
    <row r="2" spans="1:22" x14ac:dyDescent="0.25">
      <c r="A2" t="s">
        <v>0</v>
      </c>
      <c r="B2" t="s">
        <v>23</v>
      </c>
      <c r="E2" t="s">
        <v>24</v>
      </c>
      <c r="H2" t="s">
        <v>25</v>
      </c>
      <c r="K2" t="s">
        <v>26</v>
      </c>
      <c r="N2" t="s">
        <v>27</v>
      </c>
      <c r="Q2" t="s">
        <v>29</v>
      </c>
      <c r="T2" t="s">
        <v>28</v>
      </c>
    </row>
    <row r="3" spans="1:22" x14ac:dyDescent="0.25">
      <c r="B3" s="10" t="s">
        <v>15</v>
      </c>
      <c r="C3" s="10" t="s">
        <v>16</v>
      </c>
      <c r="D3" s="10" t="s">
        <v>17</v>
      </c>
      <c r="E3" s="10" t="s">
        <v>15</v>
      </c>
      <c r="F3" s="10" t="s">
        <v>16</v>
      </c>
      <c r="G3" s="10" t="s">
        <v>17</v>
      </c>
      <c r="H3" s="10" t="s">
        <v>15</v>
      </c>
      <c r="I3" s="10" t="s">
        <v>16</v>
      </c>
      <c r="J3" s="10" t="s">
        <v>17</v>
      </c>
      <c r="K3" s="10" t="s">
        <v>15</v>
      </c>
      <c r="L3" s="10" t="s">
        <v>16</v>
      </c>
      <c r="M3" s="10" t="s">
        <v>17</v>
      </c>
      <c r="N3" s="10" t="s">
        <v>15</v>
      </c>
      <c r="O3" s="10" t="s">
        <v>16</v>
      </c>
      <c r="P3" s="10" t="s">
        <v>17</v>
      </c>
      <c r="Q3" s="10" t="s">
        <v>15</v>
      </c>
      <c r="R3" s="10" t="s">
        <v>16</v>
      </c>
      <c r="S3" s="10" t="s">
        <v>17</v>
      </c>
      <c r="T3" s="10" t="s">
        <v>15</v>
      </c>
      <c r="U3" s="10" t="s">
        <v>16</v>
      </c>
      <c r="V3" s="10" t="s">
        <v>17</v>
      </c>
    </row>
    <row r="4" spans="1:22" x14ac:dyDescent="0.25">
      <c r="A4" s="2">
        <v>46140</v>
      </c>
      <c r="B4" s="10">
        <v>14</v>
      </c>
      <c r="C4" s="10">
        <v>13</v>
      </c>
      <c r="D4" s="10">
        <v>2</v>
      </c>
      <c r="E4" s="10">
        <v>7</v>
      </c>
      <c r="F4" s="10">
        <v>20</v>
      </c>
      <c r="G4" s="10">
        <v>0</v>
      </c>
      <c r="H4" s="10">
        <v>18</v>
      </c>
      <c r="I4" s="10">
        <v>12</v>
      </c>
      <c r="J4" s="10">
        <v>2</v>
      </c>
      <c r="K4" s="10">
        <v>12</v>
      </c>
      <c r="L4" s="10">
        <v>18</v>
      </c>
      <c r="M4" s="10">
        <v>0</v>
      </c>
      <c r="N4" s="10">
        <v>20</v>
      </c>
      <c r="O4" s="10">
        <v>7</v>
      </c>
      <c r="P4" s="10">
        <v>2</v>
      </c>
      <c r="Q4" s="10">
        <v>13</v>
      </c>
      <c r="R4" s="10">
        <v>14</v>
      </c>
      <c r="S4" s="10">
        <v>0</v>
      </c>
      <c r="T4" s="11" t="s">
        <v>1</v>
      </c>
      <c r="U4" s="11" t="s">
        <v>1</v>
      </c>
      <c r="V4" s="11" t="s">
        <v>1</v>
      </c>
    </row>
    <row r="5" spans="1:22" x14ac:dyDescent="0.25">
      <c r="A5" s="2">
        <v>46142</v>
      </c>
      <c r="B5" s="10">
        <v>11</v>
      </c>
      <c r="C5" s="10">
        <v>24</v>
      </c>
      <c r="D5" s="10">
        <v>0</v>
      </c>
      <c r="E5" s="10">
        <v>8</v>
      </c>
      <c r="F5" s="10">
        <v>27</v>
      </c>
      <c r="G5" s="10">
        <v>0</v>
      </c>
      <c r="H5" s="11" t="s">
        <v>1</v>
      </c>
      <c r="I5" s="12" t="s">
        <v>1</v>
      </c>
      <c r="J5" s="12" t="s">
        <v>1</v>
      </c>
      <c r="K5" s="10">
        <v>27</v>
      </c>
      <c r="L5" s="10">
        <v>8</v>
      </c>
      <c r="M5" s="10">
        <v>2</v>
      </c>
      <c r="N5" s="10">
        <v>24</v>
      </c>
      <c r="O5" s="10">
        <v>11</v>
      </c>
      <c r="P5" s="10">
        <v>2</v>
      </c>
      <c r="Q5" s="10">
        <v>15</v>
      </c>
      <c r="R5" s="10">
        <v>16</v>
      </c>
      <c r="S5" s="10">
        <v>0</v>
      </c>
      <c r="T5" s="10">
        <v>16</v>
      </c>
      <c r="U5" s="10">
        <v>15</v>
      </c>
      <c r="V5" s="10">
        <v>2</v>
      </c>
    </row>
    <row r="6" spans="1:22" x14ac:dyDescent="0.25">
      <c r="A6" s="2">
        <v>46147</v>
      </c>
      <c r="B6" s="11" t="s">
        <v>1</v>
      </c>
      <c r="C6" s="12" t="s">
        <v>1</v>
      </c>
      <c r="D6" s="12" t="s">
        <v>1</v>
      </c>
      <c r="E6" s="10">
        <v>9</v>
      </c>
      <c r="F6" s="10">
        <v>24</v>
      </c>
      <c r="G6" s="10">
        <v>0</v>
      </c>
      <c r="H6" s="10">
        <v>9</v>
      </c>
      <c r="I6" s="10">
        <v>20</v>
      </c>
      <c r="J6" s="10">
        <v>0</v>
      </c>
      <c r="K6" s="10">
        <v>15</v>
      </c>
      <c r="L6" s="10">
        <v>13</v>
      </c>
      <c r="M6" s="10">
        <v>2</v>
      </c>
      <c r="N6" s="10">
        <v>13</v>
      </c>
      <c r="O6" s="10">
        <v>15</v>
      </c>
      <c r="P6" s="10">
        <v>0</v>
      </c>
      <c r="Q6" s="10">
        <v>20</v>
      </c>
      <c r="R6" s="10">
        <v>9</v>
      </c>
      <c r="S6" s="10">
        <v>2</v>
      </c>
      <c r="T6" s="10">
        <v>24</v>
      </c>
      <c r="U6" s="10">
        <v>9</v>
      </c>
      <c r="V6" s="10">
        <v>2</v>
      </c>
    </row>
    <row r="7" spans="1:22" x14ac:dyDescent="0.25">
      <c r="A7" s="2">
        <v>46149</v>
      </c>
      <c r="B7" s="10">
        <v>6</v>
      </c>
      <c r="C7" s="10">
        <v>24</v>
      </c>
      <c r="D7" s="10">
        <v>0</v>
      </c>
      <c r="E7" s="10">
        <v>10</v>
      </c>
      <c r="F7" s="10">
        <v>20</v>
      </c>
      <c r="G7" s="10">
        <v>0</v>
      </c>
      <c r="H7" s="10">
        <v>11</v>
      </c>
      <c r="I7" s="10">
        <v>23</v>
      </c>
      <c r="J7" s="10">
        <v>0</v>
      </c>
      <c r="K7" s="11" t="s">
        <v>1</v>
      </c>
      <c r="L7" s="12" t="s">
        <v>1</v>
      </c>
      <c r="M7" s="12" t="s">
        <v>1</v>
      </c>
      <c r="N7" s="10">
        <v>23</v>
      </c>
      <c r="O7" s="10">
        <v>11</v>
      </c>
      <c r="P7" s="10">
        <v>2</v>
      </c>
      <c r="Q7" s="10">
        <v>20</v>
      </c>
      <c r="R7" s="10">
        <v>10</v>
      </c>
      <c r="S7" s="10">
        <v>2</v>
      </c>
      <c r="T7" s="10">
        <v>24</v>
      </c>
      <c r="U7" s="10">
        <v>6</v>
      </c>
      <c r="V7" s="10">
        <v>2</v>
      </c>
    </row>
    <row r="8" spans="1:22" x14ac:dyDescent="0.25">
      <c r="A8" s="2">
        <v>46154</v>
      </c>
      <c r="B8" s="10">
        <v>27</v>
      </c>
      <c r="C8" s="10">
        <v>4</v>
      </c>
      <c r="D8" s="10">
        <v>2</v>
      </c>
      <c r="E8" s="11" t="s">
        <v>1</v>
      </c>
      <c r="F8" s="12" t="s">
        <v>1</v>
      </c>
      <c r="G8" s="12" t="s">
        <v>1</v>
      </c>
      <c r="H8" s="10">
        <v>4</v>
      </c>
      <c r="I8" s="10">
        <v>27</v>
      </c>
      <c r="J8" s="10">
        <v>0</v>
      </c>
      <c r="K8" s="10">
        <v>10</v>
      </c>
      <c r="L8" s="10">
        <v>21</v>
      </c>
      <c r="M8" s="10">
        <v>0</v>
      </c>
      <c r="N8" s="10">
        <v>19</v>
      </c>
      <c r="O8" s="10">
        <v>14</v>
      </c>
      <c r="P8" s="10">
        <v>2</v>
      </c>
      <c r="Q8" s="10">
        <v>14</v>
      </c>
      <c r="R8" s="10">
        <v>19</v>
      </c>
      <c r="S8" s="10">
        <v>0</v>
      </c>
      <c r="T8" s="10">
        <v>21</v>
      </c>
      <c r="U8" s="10">
        <v>10</v>
      </c>
      <c r="V8" s="10">
        <v>2</v>
      </c>
    </row>
    <row r="9" spans="1:22" x14ac:dyDescent="0.25">
      <c r="A9" s="2">
        <v>46156</v>
      </c>
      <c r="B9" s="10">
        <v>19</v>
      </c>
      <c r="C9" s="10">
        <v>4</v>
      </c>
      <c r="D9" s="10">
        <v>2</v>
      </c>
      <c r="E9" s="10">
        <v>4</v>
      </c>
      <c r="F9" s="10">
        <v>19</v>
      </c>
      <c r="G9" s="10">
        <v>0</v>
      </c>
      <c r="H9" s="10">
        <v>8</v>
      </c>
      <c r="I9" s="10">
        <v>14</v>
      </c>
      <c r="J9" s="10">
        <v>0</v>
      </c>
      <c r="K9" s="10">
        <v>9</v>
      </c>
      <c r="L9" s="10">
        <v>18</v>
      </c>
      <c r="M9" s="10">
        <v>0</v>
      </c>
      <c r="N9" s="11" t="s">
        <v>1</v>
      </c>
      <c r="O9" s="12" t="s">
        <v>1</v>
      </c>
      <c r="P9" s="12" t="s">
        <v>1</v>
      </c>
      <c r="Q9" s="10">
        <v>18</v>
      </c>
      <c r="R9" s="10">
        <v>9</v>
      </c>
      <c r="S9" s="10">
        <v>2</v>
      </c>
      <c r="T9" s="10">
        <v>14</v>
      </c>
      <c r="U9" s="10">
        <v>8</v>
      </c>
      <c r="V9" s="10">
        <v>2</v>
      </c>
    </row>
    <row r="10" spans="1:22" x14ac:dyDescent="0.25">
      <c r="A10" s="2">
        <v>46161</v>
      </c>
      <c r="B10" s="10">
        <v>11</v>
      </c>
      <c r="C10" s="10">
        <v>9</v>
      </c>
      <c r="D10" s="10">
        <v>2</v>
      </c>
      <c r="E10" s="10">
        <v>10</v>
      </c>
      <c r="F10" s="10">
        <v>11</v>
      </c>
      <c r="G10" s="10">
        <v>0</v>
      </c>
      <c r="H10" s="10">
        <v>11</v>
      </c>
      <c r="I10" s="10">
        <v>10</v>
      </c>
      <c r="J10" s="10">
        <v>2</v>
      </c>
      <c r="K10" s="10">
        <v>9</v>
      </c>
      <c r="L10" s="10">
        <v>11</v>
      </c>
      <c r="M10" s="10">
        <v>0</v>
      </c>
      <c r="N10" s="10">
        <v>11</v>
      </c>
      <c r="O10" s="10">
        <v>13</v>
      </c>
      <c r="P10" s="10">
        <v>0</v>
      </c>
      <c r="Q10" s="11" t="s">
        <v>1</v>
      </c>
      <c r="R10" s="12" t="s">
        <v>1</v>
      </c>
      <c r="S10" s="12" t="s">
        <v>1</v>
      </c>
      <c r="T10" s="10">
        <v>13</v>
      </c>
      <c r="U10" s="10">
        <v>11</v>
      </c>
      <c r="V10" s="10">
        <v>2</v>
      </c>
    </row>
    <row r="11" spans="1:22" x14ac:dyDescent="0.25">
      <c r="A11" s="3">
        <v>46163</v>
      </c>
      <c r="B11" s="10">
        <v>16</v>
      </c>
      <c r="C11" s="10">
        <v>13</v>
      </c>
      <c r="D11" s="10">
        <v>2</v>
      </c>
      <c r="E11" s="10">
        <v>16</v>
      </c>
      <c r="F11" s="10">
        <v>12</v>
      </c>
      <c r="G11" s="10">
        <v>2</v>
      </c>
      <c r="H11" s="10">
        <v>17</v>
      </c>
      <c r="I11" s="10">
        <v>14</v>
      </c>
      <c r="J11" s="10">
        <v>2</v>
      </c>
      <c r="K11" s="10">
        <v>14</v>
      </c>
      <c r="L11" s="10">
        <v>17</v>
      </c>
      <c r="M11" s="10">
        <v>0</v>
      </c>
      <c r="N11" s="10">
        <v>12</v>
      </c>
      <c r="O11" s="10">
        <v>16</v>
      </c>
      <c r="P11" s="10">
        <v>0</v>
      </c>
      <c r="Q11" s="10">
        <v>13</v>
      </c>
      <c r="R11" s="10">
        <v>16</v>
      </c>
      <c r="S11" s="10">
        <v>0</v>
      </c>
      <c r="T11" s="11" t="s">
        <v>1</v>
      </c>
      <c r="U11" s="11" t="s">
        <v>1</v>
      </c>
      <c r="V11" s="11" t="s">
        <v>1</v>
      </c>
    </row>
    <row r="12" spans="1:22" x14ac:dyDescent="0.25">
      <c r="A12" s="3">
        <v>46168</v>
      </c>
      <c r="B12" s="10">
        <v>7</v>
      </c>
      <c r="C12" s="10">
        <v>17</v>
      </c>
      <c r="D12" s="10">
        <v>0</v>
      </c>
      <c r="E12" s="10">
        <v>6</v>
      </c>
      <c r="F12" s="10">
        <v>22</v>
      </c>
      <c r="G12" s="10">
        <v>0</v>
      </c>
      <c r="H12" s="11" t="s">
        <v>1</v>
      </c>
      <c r="I12" s="12" t="s">
        <v>1</v>
      </c>
      <c r="J12" s="12" t="s">
        <v>1</v>
      </c>
      <c r="K12" s="10">
        <v>22</v>
      </c>
      <c r="L12" s="10">
        <v>6</v>
      </c>
      <c r="M12" s="10">
        <v>2</v>
      </c>
      <c r="N12" s="10">
        <v>17</v>
      </c>
      <c r="O12" s="10">
        <v>7</v>
      </c>
      <c r="P12" s="10">
        <v>2</v>
      </c>
      <c r="Q12" s="10">
        <v>10</v>
      </c>
      <c r="R12" s="10">
        <v>14</v>
      </c>
      <c r="S12" s="10">
        <v>0</v>
      </c>
      <c r="T12" s="10">
        <v>14</v>
      </c>
      <c r="U12" s="10">
        <v>10</v>
      </c>
      <c r="V12" s="10">
        <v>2</v>
      </c>
    </row>
    <row r="13" spans="1:22" x14ac:dyDescent="0.25">
      <c r="A13" s="3">
        <v>46170</v>
      </c>
      <c r="B13" s="11" t="s">
        <v>1</v>
      </c>
      <c r="C13" s="11" t="s">
        <v>1</v>
      </c>
      <c r="D13" s="11" t="s">
        <v>1</v>
      </c>
      <c r="E13" s="10">
        <v>14</v>
      </c>
      <c r="F13" s="10">
        <v>13</v>
      </c>
      <c r="G13" s="10">
        <v>2</v>
      </c>
      <c r="H13" s="10">
        <v>16</v>
      </c>
      <c r="I13" s="10">
        <v>20</v>
      </c>
      <c r="J13" s="10">
        <v>0</v>
      </c>
      <c r="K13" s="10">
        <v>13</v>
      </c>
      <c r="L13" s="10">
        <v>12</v>
      </c>
      <c r="M13" s="10">
        <v>2</v>
      </c>
      <c r="N13" s="10">
        <v>12</v>
      </c>
      <c r="O13" s="10">
        <v>13</v>
      </c>
      <c r="P13" s="10">
        <v>0</v>
      </c>
      <c r="Q13" s="10">
        <v>20</v>
      </c>
      <c r="R13" s="10">
        <v>16</v>
      </c>
      <c r="S13" s="10">
        <v>2</v>
      </c>
      <c r="T13" s="10">
        <v>13</v>
      </c>
      <c r="U13" s="10">
        <v>14</v>
      </c>
      <c r="V13" s="10">
        <v>0</v>
      </c>
    </row>
    <row r="14" spans="1:22" x14ac:dyDescent="0.25">
      <c r="A14" s="3">
        <v>46175</v>
      </c>
      <c r="B14" s="10">
        <v>17</v>
      </c>
      <c r="C14" s="10">
        <v>16</v>
      </c>
      <c r="D14" s="10">
        <v>2</v>
      </c>
      <c r="E14" s="10">
        <v>6</v>
      </c>
      <c r="F14" s="10">
        <v>15</v>
      </c>
      <c r="G14" s="10">
        <v>0</v>
      </c>
      <c r="H14" s="10">
        <v>15</v>
      </c>
      <c r="I14" s="10">
        <v>11</v>
      </c>
      <c r="J14" s="10">
        <v>2</v>
      </c>
      <c r="K14" s="11" t="s">
        <v>1</v>
      </c>
      <c r="L14" s="12" t="s">
        <v>1</v>
      </c>
      <c r="M14" s="12" t="s">
        <v>1</v>
      </c>
      <c r="N14" s="10">
        <v>11</v>
      </c>
      <c r="O14" s="10">
        <v>15</v>
      </c>
      <c r="P14" s="10">
        <v>0</v>
      </c>
      <c r="Q14" s="10">
        <v>15</v>
      </c>
      <c r="R14" s="10">
        <v>6</v>
      </c>
      <c r="S14" s="10">
        <v>2</v>
      </c>
      <c r="T14" s="10">
        <v>16</v>
      </c>
      <c r="U14" s="10">
        <v>17</v>
      </c>
      <c r="V14" s="10">
        <v>0</v>
      </c>
    </row>
    <row r="15" spans="1:22" x14ac:dyDescent="0.25">
      <c r="A15" s="3">
        <v>46177</v>
      </c>
      <c r="B15" s="10">
        <v>16</v>
      </c>
      <c r="C15" s="10">
        <v>15</v>
      </c>
      <c r="D15" s="10">
        <v>2</v>
      </c>
      <c r="E15" s="11" t="s">
        <v>1</v>
      </c>
      <c r="F15" s="12" t="s">
        <v>1</v>
      </c>
      <c r="G15" s="12" t="s">
        <v>1</v>
      </c>
      <c r="H15" s="10">
        <v>15</v>
      </c>
      <c r="I15" s="10">
        <v>16</v>
      </c>
      <c r="J15" s="10">
        <v>0</v>
      </c>
      <c r="K15" s="10">
        <v>15</v>
      </c>
      <c r="L15" s="10">
        <v>20</v>
      </c>
      <c r="M15" s="10">
        <v>0</v>
      </c>
      <c r="N15" s="10">
        <v>13</v>
      </c>
      <c r="O15" s="10">
        <v>13</v>
      </c>
      <c r="P15" s="10">
        <v>1</v>
      </c>
      <c r="Q15" s="10">
        <v>13</v>
      </c>
      <c r="R15" s="10">
        <v>13</v>
      </c>
      <c r="S15" s="10">
        <v>1</v>
      </c>
      <c r="T15" s="10">
        <v>20</v>
      </c>
      <c r="U15" s="10">
        <v>15</v>
      </c>
      <c r="V15" s="10">
        <v>2</v>
      </c>
    </row>
    <row r="16" spans="1:22" x14ac:dyDescent="0.25">
      <c r="A16" s="3">
        <v>46182</v>
      </c>
      <c r="B16" s="10">
        <v>15</v>
      </c>
      <c r="C16" s="10">
        <v>14</v>
      </c>
      <c r="D16" s="10">
        <v>2</v>
      </c>
      <c r="E16" s="10">
        <v>14</v>
      </c>
      <c r="F16" s="10">
        <v>15</v>
      </c>
      <c r="G16" s="10">
        <v>0</v>
      </c>
      <c r="H16" s="10">
        <v>15</v>
      </c>
      <c r="I16" s="10">
        <v>8</v>
      </c>
      <c r="J16" s="10">
        <v>2</v>
      </c>
      <c r="K16" s="10">
        <v>15</v>
      </c>
      <c r="L16" s="10">
        <v>10</v>
      </c>
      <c r="M16" s="10">
        <v>2</v>
      </c>
      <c r="N16" s="11" t="s">
        <v>1</v>
      </c>
      <c r="O16" s="12" t="s">
        <v>1</v>
      </c>
      <c r="P16" s="12" t="s">
        <v>1</v>
      </c>
      <c r="Q16" s="10">
        <v>10</v>
      </c>
      <c r="R16" s="10">
        <v>15</v>
      </c>
      <c r="S16" s="10">
        <v>0</v>
      </c>
      <c r="T16" s="10">
        <v>8</v>
      </c>
      <c r="U16" s="10">
        <v>15</v>
      </c>
      <c r="V16" s="10">
        <v>0</v>
      </c>
    </row>
    <row r="17" spans="1:23" x14ac:dyDescent="0.25">
      <c r="A17" s="3">
        <v>46184</v>
      </c>
      <c r="B17" s="10">
        <v>6</v>
      </c>
      <c r="C17" s="10">
        <v>16</v>
      </c>
      <c r="D17" s="10">
        <v>0</v>
      </c>
      <c r="E17" s="10">
        <v>4</v>
      </c>
      <c r="F17" s="10">
        <v>17</v>
      </c>
      <c r="G17" s="10">
        <v>0</v>
      </c>
      <c r="H17" s="10">
        <v>17</v>
      </c>
      <c r="I17" s="10">
        <v>4</v>
      </c>
      <c r="J17" s="10">
        <v>2</v>
      </c>
      <c r="K17" s="10">
        <v>16</v>
      </c>
      <c r="L17" s="10">
        <v>6</v>
      </c>
      <c r="M17" s="10">
        <v>2</v>
      </c>
      <c r="N17" s="10">
        <v>8</v>
      </c>
      <c r="O17" s="10">
        <v>11</v>
      </c>
      <c r="P17" s="10">
        <v>0</v>
      </c>
      <c r="Q17" s="11" t="s">
        <v>1</v>
      </c>
      <c r="R17" s="12" t="s">
        <v>1</v>
      </c>
      <c r="S17" s="12" t="s">
        <v>1</v>
      </c>
      <c r="T17" s="10">
        <v>11</v>
      </c>
      <c r="U17" s="10">
        <v>8</v>
      </c>
      <c r="V17" s="10">
        <v>2</v>
      </c>
    </row>
    <row r="18" spans="1:23" x14ac:dyDescent="0.25">
      <c r="A18" s="4">
        <v>46189</v>
      </c>
      <c r="B18" s="10">
        <v>17</v>
      </c>
      <c r="C18" s="10">
        <v>7</v>
      </c>
      <c r="D18" s="10">
        <v>2</v>
      </c>
      <c r="E18" s="10">
        <v>8</v>
      </c>
      <c r="F18" s="10">
        <v>23</v>
      </c>
      <c r="G18" s="10">
        <v>0</v>
      </c>
      <c r="H18" s="10">
        <v>14</v>
      </c>
      <c r="I18" s="10">
        <v>19</v>
      </c>
      <c r="J18" s="10">
        <v>0</v>
      </c>
      <c r="K18" s="10">
        <v>19</v>
      </c>
      <c r="L18" s="10">
        <v>14</v>
      </c>
      <c r="M18" s="10">
        <v>2</v>
      </c>
      <c r="N18" s="10">
        <v>23</v>
      </c>
      <c r="O18" s="10">
        <v>8</v>
      </c>
      <c r="P18" s="10">
        <v>2</v>
      </c>
      <c r="Q18" s="10">
        <v>7</v>
      </c>
      <c r="R18" s="10">
        <v>17</v>
      </c>
      <c r="S18" s="10">
        <v>0</v>
      </c>
      <c r="T18" s="11" t="s">
        <v>1</v>
      </c>
      <c r="U18" s="12" t="s">
        <v>1</v>
      </c>
      <c r="V18" s="12" t="s">
        <v>1</v>
      </c>
    </row>
    <row r="19" spans="1:23" x14ac:dyDescent="0.25">
      <c r="A19" s="4">
        <v>46191</v>
      </c>
      <c r="B19" s="10">
        <v>9</v>
      </c>
      <c r="C19" s="10">
        <v>16</v>
      </c>
      <c r="D19" s="10">
        <v>0</v>
      </c>
      <c r="E19" s="10">
        <v>11</v>
      </c>
      <c r="F19" s="10">
        <v>18</v>
      </c>
      <c r="G19" s="10">
        <v>0</v>
      </c>
      <c r="H19" s="11" t="s">
        <v>1</v>
      </c>
      <c r="I19" s="12" t="s">
        <v>1</v>
      </c>
      <c r="J19" s="12" t="s">
        <v>1</v>
      </c>
      <c r="K19" s="10">
        <v>18</v>
      </c>
      <c r="L19" s="10">
        <v>11</v>
      </c>
      <c r="M19" s="10">
        <v>2</v>
      </c>
      <c r="N19" s="10">
        <v>16</v>
      </c>
      <c r="O19" s="10">
        <v>9</v>
      </c>
      <c r="P19" s="10">
        <v>2</v>
      </c>
      <c r="Q19" s="10">
        <v>9</v>
      </c>
      <c r="R19" s="10">
        <v>22</v>
      </c>
      <c r="S19" s="10">
        <v>0</v>
      </c>
      <c r="T19" s="10">
        <v>22</v>
      </c>
      <c r="U19" s="10">
        <v>9</v>
      </c>
      <c r="V19" s="10">
        <v>2</v>
      </c>
    </row>
    <row r="20" spans="1:23" x14ac:dyDescent="0.25">
      <c r="A20" s="4">
        <v>46196</v>
      </c>
      <c r="B20" s="11" t="s">
        <v>1</v>
      </c>
      <c r="C20" s="12" t="s">
        <v>1</v>
      </c>
      <c r="D20" s="12" t="s">
        <v>1</v>
      </c>
      <c r="E20" s="10">
        <v>14</v>
      </c>
      <c r="F20" s="10">
        <v>8</v>
      </c>
      <c r="G20" s="10">
        <v>2</v>
      </c>
      <c r="H20" s="10">
        <v>2</v>
      </c>
      <c r="I20" s="10">
        <v>20</v>
      </c>
      <c r="J20" s="10">
        <v>0</v>
      </c>
      <c r="K20" s="10">
        <v>18</v>
      </c>
      <c r="L20" s="10">
        <v>13</v>
      </c>
      <c r="M20" s="10">
        <v>2</v>
      </c>
      <c r="N20" s="10">
        <v>13</v>
      </c>
      <c r="O20" s="10">
        <v>18</v>
      </c>
      <c r="P20" s="10">
        <v>0</v>
      </c>
      <c r="Q20" s="10">
        <v>20</v>
      </c>
      <c r="R20" s="10">
        <v>2</v>
      </c>
      <c r="S20" s="10">
        <v>2</v>
      </c>
      <c r="T20" s="10">
        <v>8</v>
      </c>
      <c r="U20" s="10">
        <v>14</v>
      </c>
      <c r="V20" s="10">
        <v>0</v>
      </c>
    </row>
    <row r="21" spans="1:23" x14ac:dyDescent="0.25">
      <c r="A21" s="4">
        <v>46198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t="s">
        <v>40</v>
      </c>
    </row>
    <row r="22" spans="1:23" x14ac:dyDescent="0.25">
      <c r="A22" s="4">
        <v>46203</v>
      </c>
      <c r="B22" s="10">
        <v>21</v>
      </c>
      <c r="C22" s="10">
        <v>9</v>
      </c>
      <c r="D22" s="10">
        <v>2</v>
      </c>
      <c r="E22" s="11" t="s">
        <v>1</v>
      </c>
      <c r="F22" s="12" t="s">
        <v>1</v>
      </c>
      <c r="G22" s="12" t="s">
        <v>1</v>
      </c>
      <c r="H22" s="10">
        <v>9</v>
      </c>
      <c r="I22" s="10">
        <v>21</v>
      </c>
      <c r="J22" s="10">
        <v>0</v>
      </c>
      <c r="K22" s="10">
        <v>20</v>
      </c>
      <c r="L22" s="10">
        <v>7</v>
      </c>
      <c r="M22" s="10">
        <v>2</v>
      </c>
      <c r="N22" s="10">
        <v>21</v>
      </c>
      <c r="O22" s="10">
        <v>7</v>
      </c>
      <c r="P22" s="10">
        <v>2</v>
      </c>
      <c r="Q22" s="10">
        <v>7</v>
      </c>
      <c r="R22" s="10">
        <v>21</v>
      </c>
      <c r="S22" s="10">
        <v>0</v>
      </c>
      <c r="T22" s="10">
        <v>7</v>
      </c>
      <c r="U22" s="10">
        <v>20</v>
      </c>
      <c r="V22" s="10">
        <v>0</v>
      </c>
    </row>
    <row r="23" spans="1:23" x14ac:dyDescent="0.25">
      <c r="A23" s="4">
        <v>46205</v>
      </c>
      <c r="B23" s="10">
        <v>21</v>
      </c>
      <c r="C23" s="10">
        <v>12</v>
      </c>
      <c r="D23" s="10">
        <v>2</v>
      </c>
      <c r="E23" s="10">
        <v>12</v>
      </c>
      <c r="F23" s="10">
        <v>21</v>
      </c>
      <c r="G23" s="10">
        <v>0</v>
      </c>
      <c r="H23" s="10">
        <v>20</v>
      </c>
      <c r="I23" s="10">
        <v>8</v>
      </c>
      <c r="J23" s="10">
        <v>2</v>
      </c>
      <c r="K23" s="10">
        <v>23</v>
      </c>
      <c r="L23" s="10">
        <v>14</v>
      </c>
      <c r="M23" s="10">
        <v>2</v>
      </c>
      <c r="N23" s="11" t="s">
        <v>1</v>
      </c>
      <c r="O23" s="12" t="s">
        <v>1</v>
      </c>
      <c r="P23" s="12" t="s">
        <v>1</v>
      </c>
      <c r="Q23" s="10">
        <v>14</v>
      </c>
      <c r="R23" s="10">
        <v>23</v>
      </c>
      <c r="S23" s="10">
        <v>0</v>
      </c>
      <c r="T23" s="10">
        <v>8</v>
      </c>
      <c r="U23" s="10">
        <v>20</v>
      </c>
      <c r="V23" s="10">
        <v>0</v>
      </c>
    </row>
    <row r="24" spans="1:23" x14ac:dyDescent="0.25">
      <c r="A24" s="4">
        <v>46210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</row>
    <row r="25" spans="1:23" x14ac:dyDescent="0.25">
      <c r="A25" s="5">
        <v>46212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</row>
    <row r="26" spans="1:23" x14ac:dyDescent="0.25">
      <c r="A26" s="5">
        <v>46217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</row>
    <row r="27" spans="1:23" x14ac:dyDescent="0.25">
      <c r="A27" s="5">
        <v>46219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</row>
    <row r="28" spans="1:23" x14ac:dyDescent="0.25">
      <c r="A28" s="5">
        <v>46224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</row>
    <row r="29" spans="1:23" x14ac:dyDescent="0.25">
      <c r="A29" s="5">
        <v>46226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</row>
    <row r="30" spans="1:23" x14ac:dyDescent="0.25">
      <c r="A30" s="5">
        <v>46231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</row>
    <row r="31" spans="1:23" x14ac:dyDescent="0.25">
      <c r="A31" s="5">
        <v>46233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1:23" x14ac:dyDescent="0.25">
      <c r="A32" s="6">
        <v>46238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</row>
    <row r="33" spans="1:22" x14ac:dyDescent="0.25">
      <c r="A33" s="6">
        <v>46240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</row>
    <row r="34" spans="1:22" x14ac:dyDescent="0.25">
      <c r="A34" s="6">
        <v>46245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</row>
    <row r="35" spans="1:22" x14ac:dyDescent="0.25">
      <c r="A35" s="6">
        <v>46247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</row>
    <row r="36" spans="1:22" x14ac:dyDescent="0.25">
      <c r="A36" s="6">
        <v>46252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</row>
    <row r="37" spans="1:22" x14ac:dyDescent="0.25">
      <c r="A37" s="6">
        <v>46254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</row>
    <row r="38" spans="1:22" x14ac:dyDescent="0.25">
      <c r="A38" s="6">
        <v>46259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</row>
    <row r="39" spans="1:22" x14ac:dyDescent="0.25">
      <c r="A39" s="7">
        <v>46261</v>
      </c>
    </row>
    <row r="40" spans="1:22" x14ac:dyDescent="0.25">
      <c r="A40" s="1"/>
    </row>
    <row r="41" spans="1:22" x14ac:dyDescent="0.25">
      <c r="A41" t="s">
        <v>18</v>
      </c>
      <c r="B41" s="17" t="s">
        <v>23</v>
      </c>
      <c r="C41" s="17"/>
      <c r="D41" s="17"/>
      <c r="E41" s="18" t="s">
        <v>24</v>
      </c>
      <c r="F41" s="18"/>
      <c r="G41" s="18"/>
      <c r="H41" s="19" t="s">
        <v>25</v>
      </c>
      <c r="I41" s="19"/>
      <c r="J41" s="19"/>
      <c r="K41" s="20" t="s">
        <v>26</v>
      </c>
      <c r="L41" s="20"/>
      <c r="M41" s="20"/>
      <c r="N41" s="21" t="s">
        <v>27</v>
      </c>
      <c r="O41" s="21"/>
      <c r="P41" s="21"/>
      <c r="Q41" s="22" t="s">
        <v>29</v>
      </c>
      <c r="R41" s="22"/>
      <c r="S41" s="22"/>
      <c r="T41" s="23" t="s">
        <v>28</v>
      </c>
      <c r="U41" s="24"/>
      <c r="V41" s="24"/>
    </row>
    <row r="42" spans="1:22" x14ac:dyDescent="0.25">
      <c r="A42" t="s">
        <v>19</v>
      </c>
      <c r="B42" s="17">
        <f>COUNTIF(D4:D40,"2")</f>
        <v>11</v>
      </c>
      <c r="C42" s="17"/>
      <c r="D42" s="17"/>
      <c r="E42" s="18">
        <f t="shared" ref="E42:T42" si="0">COUNTIF(G4:G40,"2")</f>
        <v>3</v>
      </c>
      <c r="F42" s="18"/>
      <c r="G42" s="18"/>
      <c r="H42" s="19">
        <f t="shared" si="0"/>
        <v>7</v>
      </c>
      <c r="I42" s="19"/>
      <c r="J42" s="19"/>
      <c r="K42" s="20">
        <f t="shared" si="0"/>
        <v>11</v>
      </c>
      <c r="L42" s="20"/>
      <c r="M42" s="20"/>
      <c r="N42" s="21">
        <f t="shared" si="0"/>
        <v>8</v>
      </c>
      <c r="O42" s="21"/>
      <c r="P42" s="21"/>
      <c r="Q42" s="22">
        <f t="shared" si="0"/>
        <v>6</v>
      </c>
      <c r="R42" s="22"/>
      <c r="S42" s="22"/>
      <c r="T42" s="23">
        <f t="shared" si="0"/>
        <v>10</v>
      </c>
      <c r="U42" s="24"/>
      <c r="V42" s="24"/>
    </row>
    <row r="43" spans="1:22" x14ac:dyDescent="0.25">
      <c r="A43" t="s">
        <v>20</v>
      </c>
      <c r="B43" s="17">
        <f>COUNTIF(D4:D40,"1")</f>
        <v>0</v>
      </c>
      <c r="C43" s="17"/>
      <c r="D43" s="17"/>
      <c r="E43" s="18">
        <f t="shared" ref="E43:T43" si="1">COUNTIF(G4:G40,"1")</f>
        <v>0</v>
      </c>
      <c r="F43" s="18"/>
      <c r="G43" s="18"/>
      <c r="H43" s="19">
        <f t="shared" si="1"/>
        <v>0</v>
      </c>
      <c r="I43" s="19"/>
      <c r="J43" s="19"/>
      <c r="K43" s="20">
        <f t="shared" si="1"/>
        <v>0</v>
      </c>
      <c r="L43" s="20"/>
      <c r="M43" s="20"/>
      <c r="N43" s="21">
        <f t="shared" si="1"/>
        <v>1</v>
      </c>
      <c r="O43" s="21"/>
      <c r="P43" s="21"/>
      <c r="Q43" s="22">
        <f t="shared" si="1"/>
        <v>1</v>
      </c>
      <c r="R43" s="22"/>
      <c r="S43" s="22"/>
      <c r="T43" s="23">
        <f t="shared" si="1"/>
        <v>0</v>
      </c>
      <c r="U43" s="24"/>
      <c r="V43" s="24"/>
    </row>
    <row r="44" spans="1:22" x14ac:dyDescent="0.25">
      <c r="A44" t="s">
        <v>21</v>
      </c>
      <c r="B44" s="17">
        <f>COUNTIF(D4:D40,"0")</f>
        <v>5</v>
      </c>
      <c r="C44" s="17"/>
      <c r="D44" s="17"/>
      <c r="E44" s="18">
        <f t="shared" ref="E44:T44" si="2">COUNTIF(G4:G40,"0")</f>
        <v>13</v>
      </c>
      <c r="F44" s="18"/>
      <c r="G44" s="18"/>
      <c r="H44" s="19">
        <f t="shared" si="2"/>
        <v>9</v>
      </c>
      <c r="I44" s="19"/>
      <c r="J44" s="19"/>
      <c r="K44" s="20">
        <f t="shared" si="2"/>
        <v>6</v>
      </c>
      <c r="L44" s="20"/>
      <c r="M44" s="20"/>
      <c r="N44" s="21">
        <f t="shared" si="2"/>
        <v>7</v>
      </c>
      <c r="O44" s="21"/>
      <c r="P44" s="21"/>
      <c r="Q44" s="22">
        <f t="shared" si="2"/>
        <v>10</v>
      </c>
      <c r="R44" s="22"/>
      <c r="S44" s="22"/>
      <c r="T44" s="23">
        <f t="shared" si="2"/>
        <v>6</v>
      </c>
      <c r="U44" s="24"/>
      <c r="V44" s="24"/>
    </row>
    <row r="45" spans="1:22" x14ac:dyDescent="0.25">
      <c r="A45" t="s">
        <v>22</v>
      </c>
      <c r="B45" s="17">
        <f>COUNT(D4:D39)</f>
        <v>16</v>
      </c>
      <c r="C45" s="17"/>
      <c r="D45" s="17"/>
      <c r="E45" s="18">
        <f>COUNT(G4:G39)</f>
        <v>16</v>
      </c>
      <c r="F45" s="18"/>
      <c r="G45" s="18"/>
      <c r="H45" s="19">
        <f>COUNT(J4:J39)</f>
        <v>16</v>
      </c>
      <c r="I45" s="19"/>
      <c r="J45" s="19"/>
      <c r="K45" s="20">
        <f>COUNT(M4:M39)</f>
        <v>17</v>
      </c>
      <c r="L45" s="20"/>
      <c r="M45" s="20"/>
      <c r="N45" s="21">
        <f>COUNT(P4:P39)</f>
        <v>16</v>
      </c>
      <c r="O45" s="21"/>
      <c r="P45" s="21"/>
      <c r="Q45" s="22">
        <f>COUNT(S4:S39)</f>
        <v>17</v>
      </c>
      <c r="R45" s="22"/>
      <c r="S45" s="22"/>
      <c r="T45" s="23">
        <f>COUNT(V4:V39)</f>
        <v>16</v>
      </c>
      <c r="U45" s="24"/>
      <c r="V45" s="24"/>
    </row>
    <row r="46" spans="1:22" x14ac:dyDescent="0.25">
      <c r="A46" t="s">
        <v>17</v>
      </c>
      <c r="B46" s="17">
        <f>SUM(D4:D39)</f>
        <v>22</v>
      </c>
      <c r="C46" s="17"/>
      <c r="D46" s="17"/>
      <c r="E46" s="18">
        <f t="shared" ref="E46:T46" si="3">SUM(G4:G39)</f>
        <v>6</v>
      </c>
      <c r="F46" s="18"/>
      <c r="G46" s="18"/>
      <c r="H46" s="19">
        <f t="shared" si="3"/>
        <v>14</v>
      </c>
      <c r="I46" s="19"/>
      <c r="J46" s="19"/>
      <c r="K46" s="20">
        <f t="shared" si="3"/>
        <v>22</v>
      </c>
      <c r="L46" s="20"/>
      <c r="M46" s="20"/>
      <c r="N46" s="21">
        <f t="shared" si="3"/>
        <v>17</v>
      </c>
      <c r="O46" s="21"/>
      <c r="P46" s="21"/>
      <c r="Q46" s="22">
        <f t="shared" si="3"/>
        <v>13</v>
      </c>
      <c r="R46" s="22"/>
      <c r="S46" s="22"/>
      <c r="T46" s="23">
        <f t="shared" si="3"/>
        <v>20</v>
      </c>
      <c r="U46" s="24"/>
      <c r="V46" s="24"/>
    </row>
    <row r="47" spans="1:22" x14ac:dyDescent="0.25">
      <c r="A47" t="s">
        <v>15</v>
      </c>
      <c r="B47" s="17">
        <f>SUM(B4:B39)</f>
        <v>233</v>
      </c>
      <c r="C47" s="17"/>
      <c r="D47" s="17"/>
      <c r="E47" s="18">
        <f t="shared" ref="E47:T47" si="4">SUM(E4:E39)</f>
        <v>153</v>
      </c>
      <c r="F47" s="18"/>
      <c r="G47" s="18"/>
      <c r="H47" s="19">
        <f t="shared" si="4"/>
        <v>201</v>
      </c>
      <c r="I47" s="19"/>
      <c r="J47" s="19"/>
      <c r="K47" s="20">
        <f t="shared" si="4"/>
        <v>275</v>
      </c>
      <c r="L47" s="20"/>
      <c r="M47" s="20"/>
      <c r="N47" s="21">
        <f t="shared" si="4"/>
        <v>256</v>
      </c>
      <c r="O47" s="21"/>
      <c r="P47" s="21"/>
      <c r="Q47" s="22">
        <f t="shared" si="4"/>
        <v>238</v>
      </c>
      <c r="R47" s="22"/>
      <c r="S47" s="22"/>
      <c r="T47" s="23">
        <f t="shared" si="4"/>
        <v>239</v>
      </c>
      <c r="U47" s="24"/>
      <c r="V47" s="24"/>
    </row>
    <row r="48" spans="1:22" x14ac:dyDescent="0.25">
      <c r="A48" t="s">
        <v>16</v>
      </c>
      <c r="B48" s="17">
        <f>SUM(C4:C39)</f>
        <v>213</v>
      </c>
      <c r="C48" s="17"/>
      <c r="D48" s="17"/>
      <c r="E48" s="18">
        <f t="shared" ref="E48:T48" si="5">SUM(F4:F39)</f>
        <v>285</v>
      </c>
      <c r="F48" s="18"/>
      <c r="G48" s="18"/>
      <c r="H48" s="19">
        <f t="shared" si="5"/>
        <v>247</v>
      </c>
      <c r="I48" s="19"/>
      <c r="J48" s="19"/>
      <c r="K48" s="20">
        <f t="shared" si="5"/>
        <v>219</v>
      </c>
      <c r="L48" s="20"/>
      <c r="M48" s="20"/>
      <c r="N48" s="21">
        <f t="shared" si="5"/>
        <v>188</v>
      </c>
      <c r="O48" s="21"/>
      <c r="P48" s="21"/>
      <c r="Q48" s="22">
        <f t="shared" si="5"/>
        <v>242</v>
      </c>
      <c r="R48" s="22"/>
      <c r="S48" s="22"/>
      <c r="T48" s="23">
        <f t="shared" si="5"/>
        <v>201</v>
      </c>
      <c r="U48" s="24"/>
      <c r="V48" s="2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DBEE6-BECD-4EC8-BFA5-E88F6C651780}">
  <sheetPr>
    <pageSetUpPr fitToPage="1"/>
  </sheetPr>
  <dimension ref="A1:K15"/>
  <sheetViews>
    <sheetView tabSelected="1" workbookViewId="0">
      <selection activeCell="T7" sqref="T7"/>
    </sheetView>
  </sheetViews>
  <sheetFormatPr defaultRowHeight="15" x14ac:dyDescent="0.25"/>
  <cols>
    <col min="1" max="1" width="21.5703125" customWidth="1"/>
    <col min="2" max="2" width="15.140625" customWidth="1"/>
    <col min="3" max="3" width="15.42578125" customWidth="1"/>
    <col min="4" max="5" width="12.140625" customWidth="1"/>
  </cols>
  <sheetData>
    <row r="1" spans="1:11" ht="26.25" x14ac:dyDescent="0.4">
      <c r="A1" s="8"/>
      <c r="B1" s="8"/>
      <c r="C1" s="8"/>
      <c r="D1" s="16" t="s">
        <v>19</v>
      </c>
      <c r="E1" s="16" t="s">
        <v>31</v>
      </c>
      <c r="F1" s="16" t="s">
        <v>21</v>
      </c>
      <c r="G1" s="16" t="s">
        <v>22</v>
      </c>
      <c r="H1" s="16" t="s">
        <v>15</v>
      </c>
      <c r="I1" s="16" t="s">
        <v>32</v>
      </c>
      <c r="J1" s="16" t="s">
        <v>30</v>
      </c>
      <c r="K1" s="16" t="s">
        <v>17</v>
      </c>
    </row>
    <row r="2" spans="1:11" ht="26.25" x14ac:dyDescent="0.4">
      <c r="A2" s="13" t="s">
        <v>4</v>
      </c>
      <c r="B2" s="13" t="s">
        <v>12</v>
      </c>
      <c r="C2" s="14"/>
      <c r="D2" s="14">
        <f>Results!$K$42</f>
        <v>11</v>
      </c>
      <c r="E2" s="14">
        <f>Results!$K$43</f>
        <v>0</v>
      </c>
      <c r="F2" s="14">
        <f>Results!$K$44</f>
        <v>6</v>
      </c>
      <c r="G2" s="14">
        <f>SUM(D2:F2)</f>
        <v>17</v>
      </c>
      <c r="H2" s="13">
        <f>Results!$K$47</f>
        <v>275</v>
      </c>
      <c r="I2" s="13">
        <f>Results!$K$48</f>
        <v>219</v>
      </c>
      <c r="J2" s="13">
        <f>H2-I2</f>
        <v>56</v>
      </c>
      <c r="K2" s="13">
        <f>Results!$K$46</f>
        <v>22</v>
      </c>
    </row>
    <row r="3" spans="1:11" ht="26.25" x14ac:dyDescent="0.4">
      <c r="A3" s="13" t="s">
        <v>3</v>
      </c>
      <c r="B3" s="13" t="s">
        <v>11</v>
      </c>
      <c r="C3" s="14"/>
      <c r="D3" s="14">
        <f>Results!$B$42</f>
        <v>11</v>
      </c>
      <c r="E3" s="14">
        <f>Results!$B$43</f>
        <v>0</v>
      </c>
      <c r="F3" s="14">
        <f>Results!$B$44</f>
        <v>5</v>
      </c>
      <c r="G3" s="14">
        <f>SUM(D3:F3)</f>
        <v>16</v>
      </c>
      <c r="H3" s="13">
        <f>Results!$B$47</f>
        <v>233</v>
      </c>
      <c r="I3" s="13">
        <f>Results!$B$48</f>
        <v>213</v>
      </c>
      <c r="J3" s="13">
        <f>H3-I3</f>
        <v>20</v>
      </c>
      <c r="K3" s="13">
        <f>Results!$B$46</f>
        <v>22</v>
      </c>
    </row>
    <row r="4" spans="1:11" ht="26.25" x14ac:dyDescent="0.4">
      <c r="A4" s="13" t="s">
        <v>7</v>
      </c>
      <c r="B4" s="13" t="s">
        <v>13</v>
      </c>
      <c r="C4" s="14"/>
      <c r="D4" s="14">
        <f>Results!$T$42</f>
        <v>10</v>
      </c>
      <c r="E4" s="14">
        <f>Results!$T$43</f>
        <v>0</v>
      </c>
      <c r="F4" s="14">
        <f>Results!$T$44</f>
        <v>6</v>
      </c>
      <c r="G4" s="14">
        <f>SUM(D4:F4)</f>
        <v>16</v>
      </c>
      <c r="H4" s="13">
        <f>Results!$T$47</f>
        <v>239</v>
      </c>
      <c r="I4" s="13">
        <f>Results!$T$48</f>
        <v>201</v>
      </c>
      <c r="J4" s="13">
        <f>H4-I4</f>
        <v>38</v>
      </c>
      <c r="K4" s="13">
        <f>Results!$T$46</f>
        <v>20</v>
      </c>
    </row>
    <row r="5" spans="1:11" ht="26.25" x14ac:dyDescent="0.4">
      <c r="A5" s="13" t="s">
        <v>5</v>
      </c>
      <c r="B5" s="13" t="s">
        <v>9</v>
      </c>
      <c r="C5" s="14"/>
      <c r="D5" s="14">
        <f>Results!$N$42</f>
        <v>8</v>
      </c>
      <c r="E5" s="14">
        <f>Results!$N$43</f>
        <v>1</v>
      </c>
      <c r="F5" s="14">
        <f>Results!$N$44</f>
        <v>7</v>
      </c>
      <c r="G5" s="14">
        <f>SUM(D5:F5)</f>
        <v>16</v>
      </c>
      <c r="H5" s="13">
        <f>Results!$N$47</f>
        <v>256</v>
      </c>
      <c r="I5" s="13">
        <f>Results!$N$48</f>
        <v>188</v>
      </c>
      <c r="J5" s="13">
        <f>H5-I5</f>
        <v>68</v>
      </c>
      <c r="K5" s="13">
        <f>Results!$N$46</f>
        <v>17</v>
      </c>
    </row>
    <row r="6" spans="1:11" ht="26.25" x14ac:dyDescent="0.4">
      <c r="A6" s="13" t="s">
        <v>10</v>
      </c>
      <c r="B6" s="13" t="s">
        <v>8</v>
      </c>
      <c r="C6" s="14"/>
      <c r="D6" s="14">
        <f>Results!$H$42</f>
        <v>7</v>
      </c>
      <c r="E6" s="14">
        <f>Results!$K$43</f>
        <v>0</v>
      </c>
      <c r="F6" s="14">
        <f>Results!$H$44</f>
        <v>9</v>
      </c>
      <c r="G6" s="14">
        <f>SUM(D6:F6)</f>
        <v>16</v>
      </c>
      <c r="H6" s="13">
        <f>Results!$H$47</f>
        <v>201</v>
      </c>
      <c r="I6" s="13">
        <f>Results!$H$48</f>
        <v>247</v>
      </c>
      <c r="J6" s="13">
        <f>H6-I6</f>
        <v>-46</v>
      </c>
      <c r="K6" s="13">
        <f>Results!$H$46</f>
        <v>14</v>
      </c>
    </row>
    <row r="7" spans="1:11" ht="26.25" x14ac:dyDescent="0.4">
      <c r="A7" s="13" t="s">
        <v>6</v>
      </c>
      <c r="B7" s="13" t="s">
        <v>34</v>
      </c>
      <c r="C7" s="14"/>
      <c r="D7" s="14">
        <f>Results!$Q$42</f>
        <v>6</v>
      </c>
      <c r="E7" s="14">
        <f>Results!$Q$43</f>
        <v>1</v>
      </c>
      <c r="F7" s="14">
        <f>Results!$Q$44</f>
        <v>10</v>
      </c>
      <c r="G7" s="14">
        <f>SUM(D7:F7)</f>
        <v>17</v>
      </c>
      <c r="H7" s="13">
        <f>Results!$Q$47</f>
        <v>238</v>
      </c>
      <c r="I7" s="13">
        <f>Results!$Q$48</f>
        <v>242</v>
      </c>
      <c r="J7" s="13">
        <f>H7-I7</f>
        <v>-4</v>
      </c>
      <c r="K7" s="13">
        <f>Results!$Q$46</f>
        <v>13</v>
      </c>
    </row>
    <row r="8" spans="1:11" ht="26.25" x14ac:dyDescent="0.4">
      <c r="A8" s="13" t="s">
        <v>2</v>
      </c>
      <c r="B8" s="13" t="s">
        <v>33</v>
      </c>
      <c r="C8" s="14"/>
      <c r="D8" s="14">
        <f>Results!$E$42</f>
        <v>3</v>
      </c>
      <c r="E8" s="14">
        <f>Results!$E$43</f>
        <v>0</v>
      </c>
      <c r="F8" s="14">
        <f>Results!$E$44</f>
        <v>13</v>
      </c>
      <c r="G8" s="14">
        <f>SUM(D8:F8)</f>
        <v>16</v>
      </c>
      <c r="H8" s="13">
        <f>Results!$E$47</f>
        <v>153</v>
      </c>
      <c r="I8" s="13">
        <f>Results!$E$48</f>
        <v>285</v>
      </c>
      <c r="J8" s="13">
        <f>H8-I8</f>
        <v>-132</v>
      </c>
      <c r="K8" s="13">
        <f>Results!$E$46</f>
        <v>6</v>
      </c>
    </row>
    <row r="9" spans="1:11" ht="18.75" x14ac:dyDescent="0.3">
      <c r="A9" s="9"/>
      <c r="B9" s="9"/>
      <c r="C9" s="9" t="s">
        <v>35</v>
      </c>
      <c r="D9" s="9">
        <f>SUM(D2:D8)</f>
        <v>56</v>
      </c>
      <c r="E9" s="9">
        <f t="shared" ref="E9:K9" si="0">SUM(E2:E8)</f>
        <v>2</v>
      </c>
      <c r="F9" s="9">
        <f t="shared" si="0"/>
        <v>56</v>
      </c>
      <c r="G9" s="9">
        <f t="shared" si="0"/>
        <v>114</v>
      </c>
      <c r="H9" s="9">
        <f t="shared" si="0"/>
        <v>1595</v>
      </c>
      <c r="I9" s="9">
        <f t="shared" si="0"/>
        <v>1595</v>
      </c>
      <c r="J9" s="9">
        <f t="shared" si="0"/>
        <v>0</v>
      </c>
      <c r="K9" s="9">
        <f t="shared" si="0"/>
        <v>114</v>
      </c>
    </row>
    <row r="12" spans="1:11" ht="24" x14ac:dyDescent="0.4">
      <c r="C12" s="15" t="s">
        <v>36</v>
      </c>
      <c r="D12" s="25">
        <f ca="1">TODAY()</f>
        <v>46205</v>
      </c>
    </row>
    <row r="13" spans="1:11" x14ac:dyDescent="0.25">
      <c r="C13" t="s">
        <v>38</v>
      </c>
      <c r="F13" s="26" t="s">
        <v>37</v>
      </c>
    </row>
    <row r="15" spans="1:11" ht="26.25" x14ac:dyDescent="0.4">
      <c r="C15" s="13" t="s">
        <v>39</v>
      </c>
    </row>
  </sheetData>
  <sortState xmlns:xlrd2="http://schemas.microsoft.com/office/spreadsheetml/2017/richdata2" ref="A2:K8">
    <sortCondition descending="1" ref="K2:K8"/>
    <sortCondition descending="1" ref="J2:J8"/>
  </sortState>
  <hyperlinks>
    <hyperlink ref="F13" r:id="rId1" display="https://www.hugofox.com/community/thorpe-recreation-bowls-club-9405/fixturesleagues/" xr:uid="{3BA57BE5-26E7-45DF-947E-9FCA79163C5D}"/>
  </hyperlinks>
  <pageMargins left="0.7" right="0.7" top="0.75" bottom="0.75" header="0.3" footer="0.3"/>
  <pageSetup paperSize="9" scale="93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Results</vt:lpstr>
      <vt:lpstr>Standings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Glyn Bailey</dc:creator>
  <cp:lastModifiedBy>Glyn Bailey</cp:lastModifiedBy>
  <cp:lastPrinted>2026-06-23T06:57:55Z</cp:lastPrinted>
  <dcterms:created xsi:type="dcterms:W3CDTF">2025-04-28T08:37:42Z</dcterms:created>
  <dcterms:modified xsi:type="dcterms:W3CDTF">2026-07-02T12:10:34Z</dcterms:modified>
</cp:coreProperties>
</file>