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4de2b9b46753ef/Documents/Finance/Audit/Audit 2023-24/"/>
    </mc:Choice>
  </mc:AlternateContent>
  <xr:revisionPtr revIDLastSave="0" documentId="8_{316045E6-910F-4CE9-9185-DF9E8656AB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M26" i="1"/>
  <c r="M24" i="1"/>
  <c r="G28" i="1"/>
  <c r="M28" i="1" s="1"/>
  <c r="G26" i="1"/>
  <c r="G24" i="1"/>
  <c r="G20" i="1"/>
  <c r="M20" i="1"/>
  <c r="G18" i="1"/>
  <c r="M18" i="1" s="1"/>
  <c r="G16" i="1"/>
  <c r="M16" i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K28" i="1"/>
  <c r="L26" i="1"/>
  <c r="F22" i="1"/>
  <c r="N10" i="1" s="1"/>
  <c r="D22" i="1"/>
  <c r="K16" i="1"/>
  <c r="K12" i="1"/>
  <c r="N28" i="1" l="1"/>
  <c r="N26" i="1"/>
  <c r="L18" i="1"/>
  <c r="N18" i="1" s="1"/>
  <c r="J22" i="1"/>
  <c r="G22" i="1"/>
  <c r="M22" i="1" s="1"/>
  <c r="H22" i="1"/>
  <c r="L22" i="1" s="1"/>
  <c r="N16" i="1"/>
  <c r="K14" i="1"/>
  <c r="I22" i="1"/>
  <c r="N12" i="1"/>
  <c r="L20" i="1"/>
  <c r="K22" i="1" l="1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<sst xmlns="http://schemas.openxmlformats.org/spreadsheetml/2006/main" count="30" uniqueCount="27">
  <si>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</si>
  <si>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</si>
  <si>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</si>
  <si>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</si>
  <si>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</si>
  <si>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</si>
  <si>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</si>
  <si>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</si>
  <si>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</si>
  <si>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</si>
  <si>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</si>
  <si>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</si>
  <si>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</si>
  <si>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</si>
  <si>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</si>
  <si>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</si>
  <si>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</si>
  <si>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</si>
  <si>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</si>
  <si>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</si>
  <si>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</si>
  <si>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</si>
  <si>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</si>
  <si>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CIL Money obtained in 2022/23 None in 2023/2024</t>
  </si>
  <si>
    <t>As Above</t>
  </si>
  <si>
    <t xml:space="preserve">As  Above </t>
  </si>
  <si>
    <t>Floodsacs £123.97, christmas  lights (£129.86) insurance increase (50) repair on laptop (71)  purchased. Increase in printing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</si>
</sst>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0" workbookViewId="0">
      <selection activeCell="N20" sqref="N20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31" t="s">
        <v>21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18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17</v>
      </c>
      <c r="O7" s="19" t="s">
        <v>16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19</v>
      </c>
      <c r="M8" s="18" t="s">
        <v>20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7" t="s">
        <v>2</v>
      </c>
      <c r="B10" s="27"/>
      <c r="C10" s="27"/>
      <c r="D10" s="7">
        <v>5045</v>
      </c>
      <c r="F10" s="7">
        <v>4485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28" t="s">
        <v>13</v>
      </c>
      <c r="B12" s="29"/>
      <c r="C12" s="30"/>
      <c r="D12" s="7">
        <v>5150</v>
      </c>
      <c r="F12" s="7">
        <v>5150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15" thickBot="1" x14ac:dyDescent="0.25">
      <c r="A14" s="26" t="s">
        <v>3</v>
      </c>
      <c r="B14" s="26"/>
      <c r="C14" s="26"/>
      <c r="D14" s="7">
        <v>0</v>
      </c>
      <c r="F14" s="7">
        <v>1326</v>
      </c>
      <c r="G14" s="4">
        <f>D14-F14</f>
        <v>-1326</v>
      </c>
      <c r="H14" s="5">
        <f>IF((D14&gt;F14),(D14-F14)/F14,IF(D14&lt;F14,-(D14-F14)/F14,IF(D14=F14,0)))</f>
        <v>1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23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6" t="s">
        <v>4</v>
      </c>
      <c r="B16" s="26"/>
      <c r="C16" s="26"/>
      <c r="D16" s="7">
        <v>3227</v>
      </c>
      <c r="F16" s="7">
        <v>3501</v>
      </c>
      <c r="G16" s="4">
        <f>D16-F16</f>
        <v>-274</v>
      </c>
      <c r="H16" s="5">
        <f>IF((D16&gt;F16),(D16-F16)/F16,IF(D16&lt;F16,-(D16-F16)/F16,IF(D16=F16,0)))</f>
        <v>7.8263353327620674E-2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43.5" thickBot="1" x14ac:dyDescent="0.25">
      <c r="A20" s="26" t="s">
        <v>14</v>
      </c>
      <c r="B20" s="26"/>
      <c r="C20" s="26"/>
      <c r="D20" s="7">
        <v>3642</v>
      </c>
      <c r="F20" s="7">
        <v>2415</v>
      </c>
      <c r="G20" s="4">
        <f>D20-F20</f>
        <v>1227</v>
      </c>
      <c r="H20" s="5">
        <f>IF((D20&gt;F20),(D20-F20)/F20,IF(D20&lt;F20,-(D20-F20)/F20,IF(D20=F20,0)))</f>
        <v>0.50807453416149073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26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1">
        <f>D10+D12+D14-D16-D18-D20</f>
        <v>3326</v>
      </c>
      <c r="F22" s="21">
        <f>F10+F12+F14-F16-F18-F20</f>
        <v>5045</v>
      </c>
      <c r="G22" s="4">
        <f>D22-F22</f>
        <v>-1719</v>
      </c>
      <c r="H22" s="5">
        <f>IF((D22&gt;F22),(D22-F22)/F22,IF(D22&lt;F22,-(D22-F22)/F22,IF(D22=F22,0)))</f>
        <v>0.34073339940535186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25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26" t="s">
        <v>9</v>
      </c>
      <c r="B24" s="26"/>
      <c r="C24" s="26"/>
      <c r="D24" s="7">
        <v>3326</v>
      </c>
      <c r="F24" s="7">
        <v>5045</v>
      </c>
      <c r="G24" s="4">
        <f>D24-F24</f>
        <v>-1719</v>
      </c>
      <c r="H24" s="5">
        <f>IF((D24&gt;F24),(D24-F24)/F24,IF(D24&lt;F24,-(D24-F24)/F24,IF(D24=F24,0)))</f>
        <v>0.34073339940535186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24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6" t="s">
        <v>8</v>
      </c>
      <c r="B26" s="26"/>
      <c r="C26" s="26"/>
      <c r="D26" s="7">
        <v>2545</v>
      </c>
      <c r="F26" s="7">
        <v>2545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Coughton Clerk</cp:lastModifiedBy>
  <dcterms:created xsi:type="dcterms:W3CDTF">2012-07-11T10:01:28Z</dcterms:created>
  <dcterms:modified xsi:type="dcterms:W3CDTF">2024-06-24T18:20:54Z</dcterms:modified>
</cp:coreProperties>
</file>