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th\Documents\Broughton\Documents\Broughton Finance 21-22\"/>
    </mc:Choice>
  </mc:AlternateContent>
  <xr:revisionPtr revIDLastSave="0" documentId="13_ncr:1_{25D4D927-0DC4-4413-AC8A-7C522ED8AFC2}" xr6:coauthVersionLast="45" xr6:coauthVersionMax="45" xr10:uidLastSave="{00000000-0000-0000-0000-000000000000}"/>
  <bookViews>
    <workbookView xWindow="-120" yWindow="-120" windowWidth="25440" windowHeight="15390" tabRatio="500" xr2:uid="{00000000-000D-0000-FFFF-FFFF00000000}"/>
  </bookViews>
  <sheets>
    <sheet name="Sheet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6" i="1" l="1"/>
  <c r="J46" i="1"/>
  <c r="J50" i="1" s="1"/>
  <c r="J11" i="1"/>
  <c r="J49" i="1" s="1"/>
  <c r="J52" i="1" l="1"/>
  <c r="J54" i="1" s="1"/>
  <c r="D47" i="1"/>
  <c r="D11" i="1"/>
</calcChain>
</file>

<file path=xl/sharedStrings.xml><?xml version="1.0" encoding="utf-8"?>
<sst xmlns="http://schemas.openxmlformats.org/spreadsheetml/2006/main" count="143" uniqueCount="86">
  <si>
    <t>Broughton Budget proposals 2020/21</t>
  </si>
  <si>
    <t>2020/21</t>
  </si>
  <si>
    <t>Income</t>
  </si>
  <si>
    <t>plan</t>
  </si>
  <si>
    <t>Precept</t>
  </si>
  <si>
    <t>Cemetery</t>
  </si>
  <si>
    <t>Int recd</t>
  </si>
  <si>
    <t>Allotments</t>
  </si>
  <si>
    <t>Total</t>
  </si>
  <si>
    <t>Expenditure</t>
  </si>
  <si>
    <t>Clerks pay</t>
  </si>
  <si>
    <t>Clerks exps</t>
  </si>
  <si>
    <t>HMRC</t>
  </si>
  <si>
    <t>Audit-PKF</t>
  </si>
  <si>
    <t>Internal audit</t>
  </si>
  <si>
    <t>Insurance</t>
  </si>
  <si>
    <t>Councillor costs</t>
  </si>
  <si>
    <t>Training</t>
  </si>
  <si>
    <t>Website &amp; Cllr E-Mail</t>
  </si>
  <si>
    <t>HALC</t>
  </si>
  <si>
    <t>ICO</t>
  </si>
  <si>
    <t>Allotments maintenance</t>
  </si>
  <si>
    <t>Rialtas</t>
  </si>
  <si>
    <t>Dog waste bins</t>
  </si>
  <si>
    <t>Street lighting</t>
  </si>
  <si>
    <t>Speed watch signs</t>
  </si>
  <si>
    <t>Rates</t>
  </si>
  <si>
    <t>Water rates</t>
  </si>
  <si>
    <t>Cemetery grass cutting</t>
  </si>
  <si>
    <t>Play area &amp; sports field grass cutting</t>
  </si>
  <si>
    <t>Play area inspection</t>
  </si>
  <si>
    <t>Sports pavilion maintenance</t>
  </si>
  <si>
    <t>Hants playing fields ass</t>
  </si>
  <si>
    <t>Cemetery enhancement</t>
  </si>
  <si>
    <t>Wild lower planting project</t>
  </si>
  <si>
    <t>Footpath enhancement</t>
  </si>
  <si>
    <t>Defibrillator spares</t>
  </si>
  <si>
    <t>Telephone box maintenance</t>
  </si>
  <si>
    <t>Hedge cutting</t>
  </si>
  <si>
    <t>Tree maintenance</t>
  </si>
  <si>
    <t>S137 grants</t>
  </si>
  <si>
    <t>Village hall maintenance</t>
  </si>
  <si>
    <t>surplus/contingency</t>
  </si>
  <si>
    <t>Lengthsman</t>
  </si>
  <si>
    <t>Actual spend 20-21</t>
  </si>
  <si>
    <t>Bank Interest</t>
  </si>
  <si>
    <t>TVBC Precept</t>
  </si>
  <si>
    <t>VAT refund</t>
  </si>
  <si>
    <t>Lenghtsman funding</t>
  </si>
  <si>
    <t>Misc</t>
  </si>
  <si>
    <t>Office Expense</t>
  </si>
  <si>
    <t>Clerk Salary</t>
  </si>
  <si>
    <t>HMRC PAYE</t>
  </si>
  <si>
    <t>Subscriptions HALC/zoom</t>
  </si>
  <si>
    <t>Auditing</t>
  </si>
  <si>
    <t>Councillor Expenses</t>
  </si>
  <si>
    <t>Website &amp; Cllr e-mail</t>
  </si>
  <si>
    <t>Allotment costs</t>
  </si>
  <si>
    <t>Speed watch sign</t>
  </si>
  <si>
    <t>Rates (cemetery)</t>
  </si>
  <si>
    <t>Allotment water rates/exps</t>
  </si>
  <si>
    <t>Sports field &amp; play area grass mantenance</t>
  </si>
  <si>
    <t>sports field maintenance</t>
  </si>
  <si>
    <t>Hants playing field ass subs</t>
  </si>
  <si>
    <t>cemetery enhancement</t>
  </si>
  <si>
    <t>wildflower planting project</t>
  </si>
  <si>
    <t>footpath enhancement</t>
  </si>
  <si>
    <t>defibrillator spares</t>
  </si>
  <si>
    <t>telephone box maintenance</t>
  </si>
  <si>
    <t>hedge cutting</t>
  </si>
  <si>
    <t>tree maintenance</t>
  </si>
  <si>
    <t>New Sports Pavillion</t>
  </si>
  <si>
    <t>Total balances b/f</t>
  </si>
  <si>
    <t>Total income</t>
  </si>
  <si>
    <t>Total expenditure</t>
  </si>
  <si>
    <t>Reserves</t>
  </si>
  <si>
    <t>Gross available funds</t>
  </si>
  <si>
    <t>Reserved</t>
  </si>
  <si>
    <t>Net available funds</t>
  </si>
  <si>
    <t>Plan  2021-22</t>
  </si>
  <si>
    <t>Ringfenced sports pavillion</t>
  </si>
  <si>
    <t>Estimate to year end</t>
  </si>
  <si>
    <t>Traffic calming</t>
  </si>
  <si>
    <t>S106 for traffic calming</t>
  </si>
  <si>
    <t>per HCC</t>
  </si>
  <si>
    <t xml:space="preserve">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</si>
</sst>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1" xfId="0" applyBorder="1"/>
    <xf numFmtId="2" fontId="0" fillId="0" borderId="0" xfId="0" applyNumberFormat="1"/>
    <xf numFmtId="0" fontId="0" fillId="0" borderId="0" xfId="0" applyFont="1"/>
    <xf numFmtId="3" fontId="0" fillId="0" borderId="0" xfId="0" applyNumberFormat="1"/>
    <xf numFmtId="0" fontId="0" fillId="0" borderId="0" xfId="0" applyFill="1"/>
    <xf numFmtId="0" fontId="0" fillId="3" borderId="0" xfId="0" applyFill="1"/>
    <xf numFmtId="2" fontId="0" fillId="0" borderId="2" xfId="0" applyNumberFormat="1" applyBorder="1"/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tabSelected="1" zoomScaleNormal="100" workbookViewId="0">
      <selection activeCell="N12" sqref="N12"/>
    </sheetView>
  </sheetViews>
  <sheetFormatPr defaultRowHeight="15" x14ac:dyDescent="0.25"/>
  <cols>
    <col min="1" max="1" width="3.85546875" customWidth="1"/>
    <col min="2" max="2" width="2.28515625" customWidth="1"/>
    <col min="3" max="3" width="34.140625" customWidth="1"/>
    <col min="4" max="4" width="8.5703125" customWidth="1"/>
    <col min="5" max="5" width="5.5703125" style="8" customWidth="1"/>
    <col min="6" max="6" width="38.7109375" bestFit="1" customWidth="1"/>
    <col min="7" max="7" width="10.5703125" bestFit="1" customWidth="1"/>
    <col min="8" max="8" width="34.5703125" style="8" customWidth="1"/>
    <col min="9" max="9" width="38.7109375" bestFit="1" customWidth="1"/>
    <col min="10" max="10" width="9.5703125" bestFit="1" customWidth="1"/>
    <col min="11" max="1022" width="8.5703125" customWidth="1"/>
  </cols>
  <sheetData>
    <row r="1" spans="2:11" x14ac:dyDescent="0.25">
      <c r="C1" t="s">
        <v>0</v>
      </c>
      <c r="F1" t="s">
        <v>44</v>
      </c>
      <c r="H1" s="8" t="s">
        <v>81</v>
      </c>
      <c r="I1" t="s">
        <v>79</v>
      </c>
    </row>
    <row r="4" spans="2:11" x14ac:dyDescent="0.25">
      <c r="B4" s="1"/>
      <c r="C4" t="s">
        <v>1</v>
      </c>
      <c r="F4" t="s">
        <v>45</v>
      </c>
      <c r="G4" s="4">
        <v>329.48</v>
      </c>
      <c r="I4" t="s">
        <v>45</v>
      </c>
      <c r="J4" s="4">
        <v>470</v>
      </c>
    </row>
    <row r="5" spans="2:11" x14ac:dyDescent="0.25">
      <c r="B5" s="1"/>
      <c r="C5" s="2" t="s">
        <v>2</v>
      </c>
      <c r="D5" t="s">
        <v>3</v>
      </c>
      <c r="F5" t="s">
        <v>46</v>
      </c>
      <c r="G5" s="4">
        <v>13750</v>
      </c>
      <c r="I5" t="s">
        <v>46</v>
      </c>
      <c r="J5" s="4">
        <v>27500</v>
      </c>
    </row>
    <row r="6" spans="2:11" x14ac:dyDescent="0.25">
      <c r="B6" s="1"/>
      <c r="F6" t="s">
        <v>5</v>
      </c>
      <c r="G6" s="4">
        <v>1270</v>
      </c>
      <c r="I6" t="s">
        <v>5</v>
      </c>
      <c r="J6" s="4">
        <v>1270</v>
      </c>
    </row>
    <row r="7" spans="2:11" x14ac:dyDescent="0.25">
      <c r="B7" s="1"/>
      <c r="C7" t="s">
        <v>4</v>
      </c>
      <c r="D7">
        <v>27500</v>
      </c>
      <c r="F7" t="s">
        <v>47</v>
      </c>
      <c r="G7" s="4">
        <v>30124.240000000002</v>
      </c>
      <c r="I7" t="s">
        <v>47</v>
      </c>
      <c r="J7" s="4">
        <v>850</v>
      </c>
    </row>
    <row r="8" spans="2:11" x14ac:dyDescent="0.25">
      <c r="B8" s="1"/>
      <c r="C8" t="s">
        <v>5</v>
      </c>
      <c r="D8">
        <v>1500</v>
      </c>
      <c r="F8" t="s">
        <v>48</v>
      </c>
      <c r="G8" s="4">
        <v>1265.5</v>
      </c>
      <c r="I8" t="s">
        <v>48</v>
      </c>
      <c r="J8" s="4">
        <v>1000</v>
      </c>
    </row>
    <row r="9" spans="2:11" x14ac:dyDescent="0.25">
      <c r="B9" s="1"/>
      <c r="C9" t="s">
        <v>6</v>
      </c>
      <c r="D9">
        <v>400</v>
      </c>
      <c r="F9" t="s">
        <v>7</v>
      </c>
      <c r="G9" s="4">
        <v>158.5</v>
      </c>
      <c r="I9" t="s">
        <v>7</v>
      </c>
      <c r="J9" s="4">
        <v>160</v>
      </c>
    </row>
    <row r="10" spans="2:11" ht="15.75" thickBot="1" x14ac:dyDescent="0.3">
      <c r="B10" s="1"/>
      <c r="C10" t="s">
        <v>7</v>
      </c>
      <c r="D10">
        <v>250</v>
      </c>
      <c r="F10" t="s">
        <v>49</v>
      </c>
      <c r="G10" s="4"/>
      <c r="I10" t="s">
        <v>83</v>
      </c>
      <c r="J10" s="4">
        <v>4271</v>
      </c>
      <c r="K10" t="s">
        <v>84</v>
      </c>
    </row>
    <row r="11" spans="2:11" ht="15.75" thickBot="1" x14ac:dyDescent="0.3">
      <c r="B11" s="1"/>
      <c r="C11" t="s">
        <v>8</v>
      </c>
      <c r="D11" s="3">
        <f>SUM(D7:D10)</f>
        <v>29650</v>
      </c>
      <c r="F11" t="s">
        <v>8</v>
      </c>
      <c r="G11" s="9">
        <v>46897.72</v>
      </c>
      <c r="I11" t="s">
        <v>8</v>
      </c>
      <c r="J11" s="9">
        <f>SUM(J4:J10)</f>
        <v>35521</v>
      </c>
    </row>
    <row r="12" spans="2:11" x14ac:dyDescent="0.25">
      <c r="B12" s="1"/>
      <c r="G12" s="4"/>
      <c r="J12" s="4"/>
    </row>
    <row r="13" spans="2:11" x14ac:dyDescent="0.25">
      <c r="B13" s="1"/>
      <c r="C13" s="2" t="s">
        <v>9</v>
      </c>
      <c r="G13" s="4"/>
      <c r="J13" s="4"/>
    </row>
    <row r="14" spans="2:11" x14ac:dyDescent="0.25">
      <c r="B14" s="1"/>
      <c r="C14" t="s">
        <v>10</v>
      </c>
      <c r="D14">
        <v>5836</v>
      </c>
      <c r="F14" t="s">
        <v>50</v>
      </c>
      <c r="G14" s="4">
        <v>240.69</v>
      </c>
      <c r="H14" s="8">
        <v>400</v>
      </c>
      <c r="I14" t="s">
        <v>50</v>
      </c>
      <c r="J14" s="4">
        <v>500</v>
      </c>
    </row>
    <row r="15" spans="2:11" x14ac:dyDescent="0.25">
      <c r="B15" s="1"/>
      <c r="C15" t="s">
        <v>11</v>
      </c>
      <c r="D15">
        <v>500</v>
      </c>
      <c r="F15" t="s">
        <v>51</v>
      </c>
      <c r="G15" s="4">
        <v>3385.8</v>
      </c>
      <c r="H15" s="8">
        <v>5787</v>
      </c>
      <c r="I15" t="s">
        <v>51</v>
      </c>
      <c r="J15" s="4">
        <v>5900</v>
      </c>
    </row>
    <row r="16" spans="2:11" x14ac:dyDescent="0.25">
      <c r="B16" s="1"/>
      <c r="C16" t="s">
        <v>12</v>
      </c>
      <c r="F16" t="s">
        <v>52</v>
      </c>
      <c r="G16" s="4">
        <v>15.6</v>
      </c>
      <c r="I16" t="s">
        <v>52</v>
      </c>
      <c r="J16" s="4"/>
    </row>
    <row r="17" spans="1:10" x14ac:dyDescent="0.25">
      <c r="B17" s="1"/>
      <c r="C17" t="s">
        <v>13</v>
      </c>
      <c r="D17">
        <v>900</v>
      </c>
      <c r="F17" t="s">
        <v>53</v>
      </c>
      <c r="G17" s="4">
        <v>535.65</v>
      </c>
      <c r="I17" t="s">
        <v>53</v>
      </c>
      <c r="J17" s="4">
        <v>535.65</v>
      </c>
    </row>
    <row r="18" spans="1:10" x14ac:dyDescent="0.25">
      <c r="B18" s="1"/>
      <c r="C18" t="s">
        <v>14</v>
      </c>
      <c r="D18">
        <v>400</v>
      </c>
      <c r="F18" t="s">
        <v>17</v>
      </c>
      <c r="G18" s="4">
        <v>342</v>
      </c>
      <c r="I18" t="s">
        <v>17</v>
      </c>
      <c r="J18" s="4">
        <v>500</v>
      </c>
    </row>
    <row r="19" spans="1:10" x14ac:dyDescent="0.25">
      <c r="B19" s="1"/>
      <c r="C19" t="s">
        <v>15</v>
      </c>
      <c r="D19">
        <v>2000</v>
      </c>
      <c r="F19" t="s">
        <v>54</v>
      </c>
      <c r="G19" s="4">
        <v>810</v>
      </c>
      <c r="I19" t="s">
        <v>54</v>
      </c>
      <c r="J19" s="4">
        <v>810</v>
      </c>
    </row>
    <row r="20" spans="1:10" x14ac:dyDescent="0.25">
      <c r="A20" s="7"/>
      <c r="B20" s="1"/>
      <c r="C20" t="s">
        <v>16</v>
      </c>
      <c r="D20">
        <v>250</v>
      </c>
      <c r="F20" t="s">
        <v>15</v>
      </c>
      <c r="G20" s="4">
        <v>1915.2</v>
      </c>
      <c r="I20" t="s">
        <v>15</v>
      </c>
      <c r="J20" s="4">
        <v>2000</v>
      </c>
    </row>
    <row r="21" spans="1:10" x14ac:dyDescent="0.25">
      <c r="B21" s="1"/>
      <c r="C21" t="s">
        <v>17</v>
      </c>
      <c r="D21">
        <v>750</v>
      </c>
      <c r="F21" t="s">
        <v>55</v>
      </c>
      <c r="G21" s="4"/>
      <c r="I21" t="s">
        <v>55</v>
      </c>
      <c r="J21" s="4"/>
    </row>
    <row r="22" spans="1:10" x14ac:dyDescent="0.25">
      <c r="B22" s="1"/>
      <c r="C22" t="s">
        <v>18</v>
      </c>
      <c r="D22">
        <v>250</v>
      </c>
      <c r="F22" t="s">
        <v>56</v>
      </c>
      <c r="G22" s="4"/>
      <c r="I22" t="s">
        <v>56</v>
      </c>
      <c r="J22" s="4">
        <v>25</v>
      </c>
    </row>
    <row r="23" spans="1:10" x14ac:dyDescent="0.25">
      <c r="B23" s="1"/>
      <c r="C23" t="s">
        <v>19</v>
      </c>
      <c r="D23">
        <v>400</v>
      </c>
      <c r="F23" t="s">
        <v>20</v>
      </c>
      <c r="G23" s="4"/>
      <c r="H23" s="8">
        <v>35</v>
      </c>
      <c r="I23" t="s">
        <v>20</v>
      </c>
      <c r="J23" s="4">
        <v>35</v>
      </c>
    </row>
    <row r="24" spans="1:10" x14ac:dyDescent="0.25">
      <c r="B24" s="1"/>
      <c r="C24" t="s">
        <v>20</v>
      </c>
      <c r="D24">
        <v>35</v>
      </c>
      <c r="F24" t="s">
        <v>57</v>
      </c>
      <c r="G24" s="4"/>
      <c r="I24" t="s">
        <v>57</v>
      </c>
      <c r="J24" s="4"/>
    </row>
    <row r="25" spans="1:10" x14ac:dyDescent="0.25">
      <c r="B25" s="1"/>
      <c r="C25" t="s">
        <v>21</v>
      </c>
      <c r="D25">
        <v>400</v>
      </c>
      <c r="F25" t="s">
        <v>23</v>
      </c>
      <c r="G25" s="4">
        <v>540.6</v>
      </c>
      <c r="I25" t="s">
        <v>23</v>
      </c>
      <c r="J25" s="4">
        <v>600</v>
      </c>
    </row>
    <row r="26" spans="1:10" x14ac:dyDescent="0.25">
      <c r="B26" s="1"/>
      <c r="C26" t="s">
        <v>22</v>
      </c>
      <c r="D26">
        <v>200</v>
      </c>
      <c r="F26" t="s">
        <v>24</v>
      </c>
      <c r="G26" s="4">
        <v>385.56</v>
      </c>
      <c r="I26" t="s">
        <v>24</v>
      </c>
      <c r="J26" s="4">
        <v>760</v>
      </c>
    </row>
    <row r="27" spans="1:10" x14ac:dyDescent="0.25">
      <c r="B27" s="1"/>
      <c r="C27" t="s">
        <v>23</v>
      </c>
      <c r="D27">
        <v>800</v>
      </c>
      <c r="F27" t="s">
        <v>58</v>
      </c>
      <c r="G27" s="4"/>
      <c r="I27" t="s">
        <v>58</v>
      </c>
      <c r="J27" s="4"/>
    </row>
    <row r="28" spans="1:10" x14ac:dyDescent="0.25">
      <c r="B28" s="1"/>
      <c r="C28" t="s">
        <v>24</v>
      </c>
      <c r="D28">
        <v>700</v>
      </c>
      <c r="F28" t="s">
        <v>59</v>
      </c>
      <c r="G28" s="4">
        <v>342.96</v>
      </c>
      <c r="I28" t="s">
        <v>59</v>
      </c>
      <c r="J28" s="4">
        <v>450</v>
      </c>
    </row>
    <row r="29" spans="1:10" x14ac:dyDescent="0.25">
      <c r="B29" s="1"/>
      <c r="C29" t="s">
        <v>25</v>
      </c>
      <c r="D29">
        <v>450</v>
      </c>
      <c r="F29" t="s">
        <v>60</v>
      </c>
      <c r="G29" s="4">
        <v>166.12</v>
      </c>
      <c r="I29" t="s">
        <v>60</v>
      </c>
      <c r="J29" s="4">
        <v>166.12</v>
      </c>
    </row>
    <row r="30" spans="1:10" x14ac:dyDescent="0.25">
      <c r="B30" s="1"/>
      <c r="C30" t="s">
        <v>26</v>
      </c>
      <c r="D30">
        <v>570</v>
      </c>
      <c r="F30" t="s">
        <v>28</v>
      </c>
      <c r="G30" s="4">
        <v>578</v>
      </c>
      <c r="H30" s="8">
        <v>700</v>
      </c>
      <c r="I30" t="s">
        <v>28</v>
      </c>
      <c r="J30" s="4">
        <v>700</v>
      </c>
    </row>
    <row r="31" spans="1:10" x14ac:dyDescent="0.25">
      <c r="B31" s="1"/>
      <c r="C31" t="s">
        <v>27</v>
      </c>
      <c r="D31">
        <v>100</v>
      </c>
      <c r="F31" t="s">
        <v>61</v>
      </c>
      <c r="G31" s="4">
        <v>2174.4</v>
      </c>
      <c r="H31" s="8">
        <v>2700</v>
      </c>
      <c r="I31" t="s">
        <v>61</v>
      </c>
      <c r="J31" s="4">
        <v>2700</v>
      </c>
    </row>
    <row r="32" spans="1:10" x14ac:dyDescent="0.25">
      <c r="B32" s="1"/>
      <c r="C32" t="s">
        <v>28</v>
      </c>
      <c r="D32">
        <v>1000</v>
      </c>
      <c r="F32" t="s">
        <v>30</v>
      </c>
      <c r="G32" s="4">
        <v>181.2</v>
      </c>
      <c r="I32" t="s">
        <v>30</v>
      </c>
      <c r="J32" s="4">
        <v>181.2</v>
      </c>
    </row>
    <row r="33" spans="2:12" x14ac:dyDescent="0.25">
      <c r="B33" s="1"/>
      <c r="C33" t="s">
        <v>29</v>
      </c>
      <c r="D33">
        <v>2100</v>
      </c>
      <c r="F33" t="s">
        <v>62</v>
      </c>
      <c r="G33" s="4"/>
      <c r="I33" t="s">
        <v>62</v>
      </c>
      <c r="J33" s="4"/>
    </row>
    <row r="34" spans="2:12" x14ac:dyDescent="0.25">
      <c r="B34" s="1"/>
      <c r="C34" t="s">
        <v>30</v>
      </c>
      <c r="D34">
        <v>165</v>
      </c>
      <c r="F34" t="s">
        <v>63</v>
      </c>
      <c r="G34" s="4"/>
      <c r="I34" t="s">
        <v>63</v>
      </c>
      <c r="J34" s="4"/>
    </row>
    <row r="35" spans="2:12" x14ac:dyDescent="0.25">
      <c r="B35" s="1"/>
      <c r="C35" t="s">
        <v>31</v>
      </c>
      <c r="D35">
        <v>650</v>
      </c>
      <c r="F35" t="s">
        <v>64</v>
      </c>
      <c r="G35" s="4"/>
      <c r="I35" t="s">
        <v>64</v>
      </c>
      <c r="J35" s="4"/>
    </row>
    <row r="36" spans="2:12" x14ac:dyDescent="0.25">
      <c r="B36" s="1"/>
      <c r="C36" t="s">
        <v>32</v>
      </c>
      <c r="D36">
        <v>50</v>
      </c>
      <c r="F36" t="s">
        <v>65</v>
      </c>
      <c r="G36" s="4"/>
      <c r="I36" t="s">
        <v>65</v>
      </c>
      <c r="J36" s="4"/>
    </row>
    <row r="37" spans="2:12" x14ac:dyDescent="0.25">
      <c r="B37" s="1"/>
      <c r="C37" t="s">
        <v>33</v>
      </c>
      <c r="D37">
        <v>900</v>
      </c>
      <c r="F37" t="s">
        <v>66</v>
      </c>
      <c r="G37" s="4"/>
      <c r="I37" t="s">
        <v>66</v>
      </c>
      <c r="J37" s="4"/>
    </row>
    <row r="38" spans="2:12" x14ac:dyDescent="0.25">
      <c r="B38" s="1"/>
      <c r="C38" t="s">
        <v>34</v>
      </c>
      <c r="D38">
        <v>3000</v>
      </c>
      <c r="F38" t="s">
        <v>67</v>
      </c>
      <c r="G38" s="4"/>
      <c r="H38" s="8">
        <v>86.22</v>
      </c>
      <c r="I38" t="s">
        <v>67</v>
      </c>
      <c r="J38" s="4">
        <v>400</v>
      </c>
    </row>
    <row r="39" spans="2:12" x14ac:dyDescent="0.25">
      <c r="B39" s="1"/>
      <c r="C39" t="s">
        <v>35</v>
      </c>
      <c r="D39">
        <v>250</v>
      </c>
      <c r="F39" t="s">
        <v>68</v>
      </c>
      <c r="G39" s="4"/>
      <c r="I39" t="s">
        <v>68</v>
      </c>
      <c r="J39" s="4"/>
    </row>
    <row r="40" spans="2:12" x14ac:dyDescent="0.25">
      <c r="B40" s="1"/>
      <c r="C40" t="s">
        <v>36</v>
      </c>
      <c r="D40">
        <v>150</v>
      </c>
      <c r="F40" t="s">
        <v>69</v>
      </c>
      <c r="G40" s="4"/>
      <c r="H40" s="8">
        <v>1500</v>
      </c>
      <c r="I40" t="s">
        <v>69</v>
      </c>
      <c r="J40" s="4">
        <v>1500</v>
      </c>
    </row>
    <row r="41" spans="2:12" x14ac:dyDescent="0.25">
      <c r="B41" s="1"/>
      <c r="C41" t="s">
        <v>37</v>
      </c>
      <c r="D41">
        <v>150</v>
      </c>
      <c r="F41" t="s">
        <v>70</v>
      </c>
      <c r="G41" s="4"/>
      <c r="I41" t="s">
        <v>70</v>
      </c>
      <c r="J41" s="4">
        <v>1000</v>
      </c>
    </row>
    <row r="42" spans="2:12" x14ac:dyDescent="0.25">
      <c r="B42" s="1"/>
      <c r="C42" t="s">
        <v>38</v>
      </c>
      <c r="D42">
        <v>1400</v>
      </c>
      <c r="F42" t="s">
        <v>40</v>
      </c>
      <c r="G42" s="4"/>
      <c r="I42" t="s">
        <v>40</v>
      </c>
      <c r="J42" s="4"/>
    </row>
    <row r="43" spans="2:12" x14ac:dyDescent="0.25">
      <c r="B43" s="1"/>
      <c r="C43" t="s">
        <v>39</v>
      </c>
      <c r="D43">
        <v>500</v>
      </c>
      <c r="F43" t="s">
        <v>82</v>
      </c>
      <c r="G43" s="4"/>
      <c r="I43" t="s">
        <v>82</v>
      </c>
      <c r="J43" s="4">
        <v>8600</v>
      </c>
      <c r="L43">
        <v>4271</v>
      </c>
    </row>
    <row r="44" spans="2:12" x14ac:dyDescent="0.25">
      <c r="B44" s="1"/>
      <c r="C44" t="s">
        <v>40</v>
      </c>
      <c r="D44">
        <v>2500</v>
      </c>
      <c r="F44" t="s">
        <v>71</v>
      </c>
      <c r="G44" s="4"/>
      <c r="I44" t="s">
        <v>71</v>
      </c>
      <c r="J44" s="4"/>
    </row>
    <row r="45" spans="2:12" ht="15.75" thickBot="1" x14ac:dyDescent="0.3">
      <c r="B45" s="1"/>
      <c r="C45" t="s">
        <v>41</v>
      </c>
      <c r="D45">
        <v>1500</v>
      </c>
      <c r="F45" t="s">
        <v>43</v>
      </c>
      <c r="G45" s="4">
        <v>340</v>
      </c>
      <c r="H45" s="8">
        <v>500</v>
      </c>
      <c r="I45" t="s">
        <v>43</v>
      </c>
      <c r="J45" s="4">
        <v>1000</v>
      </c>
    </row>
    <row r="46" spans="2:12" ht="15.75" thickBot="1" x14ac:dyDescent="0.3">
      <c r="B46" s="1"/>
      <c r="C46" t="s">
        <v>42</v>
      </c>
      <c r="D46">
        <v>794</v>
      </c>
      <c r="G46" s="9">
        <v>11953.78</v>
      </c>
      <c r="H46" s="10">
        <f>SUM(H14:H45)</f>
        <v>11708.22</v>
      </c>
      <c r="J46" s="9">
        <f>SUM(J14:J45)</f>
        <v>28362.97</v>
      </c>
    </row>
    <row r="47" spans="2:12" x14ac:dyDescent="0.25">
      <c r="B47" s="1"/>
      <c r="C47" t="s">
        <v>8</v>
      </c>
      <c r="D47" s="3">
        <f>SUM(D14:D46)</f>
        <v>29650</v>
      </c>
      <c r="G47" s="4"/>
      <c r="J47" s="4"/>
    </row>
    <row r="48" spans="2:12" x14ac:dyDescent="0.25">
      <c r="B48" s="1"/>
      <c r="C48" s="2"/>
      <c r="F48" t="s">
        <v>72</v>
      </c>
      <c r="G48" s="4">
        <v>153717.32</v>
      </c>
      <c r="I48" t="s">
        <v>72</v>
      </c>
      <c r="J48" s="4">
        <v>176953.04</v>
      </c>
      <c r="K48" t="s">
        <v>85</v>
      </c>
    </row>
    <row r="49" spans="2:10" x14ac:dyDescent="0.25">
      <c r="B49" s="1"/>
      <c r="C49" s="5"/>
      <c r="F49" t="s">
        <v>73</v>
      </c>
      <c r="G49" s="4">
        <v>46897.72</v>
      </c>
      <c r="I49" t="s">
        <v>73</v>
      </c>
      <c r="J49" s="4">
        <f>J11</f>
        <v>35521</v>
      </c>
    </row>
    <row r="50" spans="2:10" x14ac:dyDescent="0.25">
      <c r="B50" s="1"/>
      <c r="F50" t="s">
        <v>74</v>
      </c>
      <c r="G50" s="4">
        <v>11953.78</v>
      </c>
      <c r="I50" t="s">
        <v>74</v>
      </c>
      <c r="J50" s="4">
        <f>J46</f>
        <v>28362.97</v>
      </c>
    </row>
    <row r="51" spans="2:10" x14ac:dyDescent="0.25">
      <c r="B51" s="1"/>
      <c r="F51" t="s">
        <v>75</v>
      </c>
      <c r="G51" s="4">
        <v>0</v>
      </c>
      <c r="I51" t="s">
        <v>80</v>
      </c>
      <c r="J51" s="4">
        <v>150000</v>
      </c>
    </row>
    <row r="52" spans="2:10" x14ac:dyDescent="0.25">
      <c r="B52" s="1"/>
      <c r="D52" s="6"/>
      <c r="F52" t="s">
        <v>76</v>
      </c>
      <c r="G52" s="4">
        <v>188661.26</v>
      </c>
      <c r="I52" t="s">
        <v>76</v>
      </c>
      <c r="J52" s="4">
        <f>SUM(J48+J49-J50-J51)</f>
        <v>34111.070000000007</v>
      </c>
    </row>
    <row r="53" spans="2:10" x14ac:dyDescent="0.25">
      <c r="B53" s="1"/>
      <c r="F53" t="s">
        <v>77</v>
      </c>
      <c r="G53" s="4">
        <v>30000</v>
      </c>
      <c r="I53" t="s">
        <v>77</v>
      </c>
      <c r="J53" s="4">
        <v>30000</v>
      </c>
    </row>
    <row r="54" spans="2:10" x14ac:dyDescent="0.25">
      <c r="B54" s="1"/>
      <c r="F54" t="s">
        <v>78</v>
      </c>
      <c r="G54" s="4">
        <v>158661.26</v>
      </c>
      <c r="I54" t="s">
        <v>78</v>
      </c>
      <c r="J54" s="4">
        <f>SUM(J52-J53)</f>
        <v>4111.070000000007</v>
      </c>
    </row>
    <row r="55" spans="2:10" x14ac:dyDescent="0.25">
      <c r="B55" s="1"/>
      <c r="G55" s="4"/>
      <c r="J55" s="4"/>
    </row>
    <row r="56" spans="2:10" x14ac:dyDescent="0.25">
      <c r="B56" s="1"/>
      <c r="G56" s="4"/>
      <c r="J56" s="4"/>
    </row>
    <row r="57" spans="2:10" x14ac:dyDescent="0.25">
      <c r="B57" s="1"/>
      <c r="G57" s="4"/>
      <c r="J57" s="4"/>
    </row>
    <row r="58" spans="2:10" x14ac:dyDescent="0.25">
      <c r="B58" s="1"/>
      <c r="G58" s="4"/>
      <c r="J58" s="4"/>
    </row>
    <row r="59" spans="2:10" x14ac:dyDescent="0.25">
      <c r="B59" s="1"/>
      <c r="G59" s="4"/>
    </row>
    <row r="60" spans="2:10" x14ac:dyDescent="0.25">
      <c r="B60" s="1"/>
      <c r="G60" s="4"/>
    </row>
    <row r="61" spans="2:10" x14ac:dyDescent="0.25">
      <c r="B61" s="1"/>
    </row>
    <row r="62" spans="2:10" x14ac:dyDescent="0.25">
      <c r="B62" s="1"/>
    </row>
    <row r="63" spans="2:10" x14ac:dyDescent="0.25">
      <c r="B63" s="1"/>
    </row>
    <row r="64" spans="2:10" x14ac:dyDescent="0.25">
      <c r="B64" s="1"/>
    </row>
  </sheetData>
  <pageMargins left="0" right="0" top="0" bottom="0" header="0.51180555555555496" footer="0.51180555555555496"/>
  <pageSetup paperSize="9" scale="75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</dc:creator>
  <dc:description/>
  <cp:lastModifiedBy>heath</cp:lastModifiedBy>
  <cp:revision>2</cp:revision>
  <cp:lastPrinted>2019-11-06T08:54:21Z</cp:lastPrinted>
  <dcterms:created xsi:type="dcterms:W3CDTF">2019-11-05T20:25:55Z</dcterms:created>
  <dcterms:modified xsi:type="dcterms:W3CDTF">2020-12-01T20:53:10Z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