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ocuments\Finance\Cashbook\Receipts and Payments 2017_18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Sheet1!$A$38:$H$53</definedName>
  </definedNames>
  <calcPr calcId="152511"/>
</workbook>
</file>

<file path=xl/calcChain.xml><?xml version="1.0" encoding="utf-8"?>
<calcChain xmlns="http://schemas.openxmlformats.org/spreadsheetml/2006/main">
  <c r="J31" i="1" l="1"/>
  <c r="D31" i="1"/>
  <c r="P31" i="1"/>
  <c r="K31" i="1"/>
  <c r="H31" i="1" l="1"/>
  <c r="D15" i="1" l="1"/>
  <c r="R31" i="1" l="1"/>
  <c r="Q31" i="1"/>
  <c r="O31" i="1"/>
  <c r="N31" i="1"/>
  <c r="M31" i="1"/>
  <c r="L31" i="1"/>
  <c r="F31" i="1" l="1"/>
  <c r="D47" i="1" l="1"/>
  <c r="C35" i="1" l="1"/>
  <c r="D51" i="1"/>
  <c r="D52" i="1"/>
  <c r="S31" i="1"/>
  <c r="I31" i="1"/>
  <c r="I15" i="1"/>
  <c r="E15" i="1"/>
  <c r="H15" i="1"/>
  <c r="F15" i="1"/>
  <c r="J15" i="1" l="1"/>
  <c r="D53" i="1"/>
</calcChain>
</file>

<file path=xl/sharedStrings.xml><?xml version="1.0" encoding="utf-8"?>
<sst xmlns="http://schemas.openxmlformats.org/spreadsheetml/2006/main" count="83" uniqueCount="67">
  <si>
    <t>Cheque number</t>
  </si>
  <si>
    <t>Date</t>
  </si>
  <si>
    <t>VAT</t>
  </si>
  <si>
    <t>Receipts</t>
  </si>
  <si>
    <t>Payments</t>
  </si>
  <si>
    <t>s137</t>
  </si>
  <si>
    <t>Receipt or Invoice Reference</t>
  </si>
  <si>
    <t>Total Receipts to date</t>
  </si>
  <si>
    <t>Amount/£</t>
  </si>
  <si>
    <t>Reference</t>
  </si>
  <si>
    <t>Stationery</t>
  </si>
  <si>
    <t>Subscriptions</t>
  </si>
  <si>
    <t>Broadband</t>
  </si>
  <si>
    <t>Training</t>
  </si>
  <si>
    <t>Audit</t>
  </si>
  <si>
    <t>Insurance</t>
  </si>
  <si>
    <t>Minute Reference</t>
  </si>
  <si>
    <t>((receipts + balance brought forward ) - payments)</t>
  </si>
  <si>
    <t>Rent</t>
  </si>
  <si>
    <t>Precept</t>
  </si>
  <si>
    <t>Salary &amp; Pension</t>
  </si>
  <si>
    <t>Total Payments to date:</t>
  </si>
  <si>
    <t>Payment</t>
  </si>
  <si>
    <t>For</t>
  </si>
  <si>
    <t>£</t>
  </si>
  <si>
    <t>Receipts and Payments CASH BOOK</t>
  </si>
  <si>
    <t>Donations</t>
  </si>
  <si>
    <t>Salary/pension</t>
  </si>
  <si>
    <t>Grant</t>
  </si>
  <si>
    <t>Maintenance</t>
  </si>
  <si>
    <t>other</t>
  </si>
  <si>
    <t>Earmarked reserves</t>
  </si>
  <si>
    <t>Minute Ref</t>
  </si>
  <si>
    <t>I.T,</t>
  </si>
  <si>
    <t>PDC 1st Half Precept</t>
  </si>
  <si>
    <t>E Maidment Salary Apr-May</t>
  </si>
  <si>
    <t>Receipts and Payments account year ending 31st March 2020</t>
  </si>
  <si>
    <t>DAPTC Subscription 19/20</t>
  </si>
  <si>
    <t>Normtec (RDB) Finger Post</t>
  </si>
  <si>
    <t>460</t>
  </si>
  <si>
    <t>Information Commissioner (GDPR Renewal)</t>
  </si>
  <si>
    <t>461</t>
  </si>
  <si>
    <t>Re-imburse E Maidment for DCA Membership</t>
  </si>
  <si>
    <t>minus unpresented cheques 2019/20</t>
  </si>
  <si>
    <t>Opening Balance 1st April 2019</t>
  </si>
  <si>
    <r>
      <rPr>
        <b/>
        <u/>
        <sz val="11"/>
        <color rgb="FF00B050"/>
        <rFont val="Arial"/>
        <family val="2"/>
      </rPr>
      <t>Cash Book Current Balance</t>
    </r>
    <r>
      <rPr>
        <sz val="11"/>
        <color rgb="FF00B050"/>
        <rFont val="Arial"/>
        <family val="2"/>
      </rPr>
      <t xml:space="preserve">  =</t>
    </r>
  </si>
  <si>
    <r>
      <t>add</t>
    </r>
    <r>
      <rPr>
        <sz val="12"/>
        <color rgb="FF00B050"/>
        <rFont val="Arial"/>
        <family val="2"/>
      </rPr>
      <t xml:space="preserve"> unbanked receipts</t>
    </r>
  </si>
  <si>
    <t>E Maidment Salary Jun-Jul 19</t>
  </si>
  <si>
    <t>463</t>
  </si>
  <si>
    <t>462</t>
  </si>
  <si>
    <t>Re-imburse E Maidment for ink cartridges</t>
  </si>
  <si>
    <t>464</t>
  </si>
  <si>
    <t xml:space="preserve">E Maidment Salary Aug-Sep 19 </t>
  </si>
  <si>
    <t>465</t>
  </si>
  <si>
    <t>Zurich Municpal (Insurance)</t>
  </si>
  <si>
    <t>E Maidment Salary Oct-Nov 19</t>
  </si>
  <si>
    <t>466</t>
  </si>
  <si>
    <t>467</t>
  </si>
  <si>
    <t xml:space="preserve">CIL </t>
  </si>
  <si>
    <t xml:space="preserve"> </t>
  </si>
  <si>
    <t>PDC 2nd Half Precept</t>
  </si>
  <si>
    <t>BANK RECONCILIATION at 29th November 2019</t>
  </si>
  <si>
    <t>Bank Account Balance at 29th November as per statement</t>
  </si>
  <si>
    <t>Cashbook Balance brought forward at 29th November 2019</t>
  </si>
  <si>
    <t>Add: receipts to 29th November 2019</t>
  </si>
  <si>
    <t>Less: Payments to 29th November 2019</t>
  </si>
  <si>
    <t>Balance as at 29th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</si>
</sst>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164" formatCode="&quot;£&quot;#,##0.00"/>
    <numFmt numFmtId="165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rgb="FF00B050"/>
      <name val="Arial"/>
      <family val="2"/>
    </font>
    <font>
      <b/>
      <u/>
      <sz val="14"/>
      <color rgb="FF00B050"/>
      <name val="Arial"/>
      <family val="2"/>
    </font>
    <font>
      <b/>
      <sz val="11"/>
      <color rgb="FF00B050"/>
      <name val="Arial"/>
      <family val="2"/>
    </font>
    <font>
      <b/>
      <u/>
      <sz val="16"/>
      <color rgb="FF00B050"/>
      <name val="Arial"/>
      <family val="2"/>
    </font>
    <font>
      <sz val="16"/>
      <color rgb="FF00B050"/>
      <name val="Arial"/>
      <family val="2"/>
    </font>
    <font>
      <b/>
      <u/>
      <sz val="11"/>
      <color rgb="FF00B050"/>
      <name val="Arial"/>
      <family val="2"/>
    </font>
    <font>
      <b/>
      <u val="double"/>
      <sz val="11"/>
      <color rgb="FF00B050"/>
      <name val="Arial"/>
      <family val="2"/>
    </font>
    <font>
      <b/>
      <u/>
      <sz val="12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8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9" fillId="0" borderId="0" xfId="0" applyFont="1"/>
    <xf numFmtId="2" fontId="6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164" fontId="6" fillId="0" borderId="1" xfId="0" applyNumberFormat="1" applyFont="1" applyBorder="1"/>
    <xf numFmtId="164" fontId="4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164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4" fontId="13" fillId="0" borderId="1" xfId="0" applyNumberFormat="1" applyFont="1" applyBorder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 applyAlignment="1">
      <alignment horizontal="right"/>
    </xf>
    <xf numFmtId="4" fontId="13" fillId="0" borderId="2" xfId="0" applyNumberFormat="1" applyFont="1" applyBorder="1"/>
    <xf numFmtId="0" fontId="12" fillId="0" borderId="0" xfId="0" applyFont="1" applyAlignment="1">
      <alignment horizontal="left" wrapText="1"/>
    </xf>
    <xf numFmtId="4" fontId="13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 vertical="center"/>
    </xf>
    <xf numFmtId="164" fontId="6" fillId="0" borderId="0" xfId="0" applyNumberFormat="1" applyFont="1" applyBorder="1"/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Layout" zoomScale="160" zoomScaleNormal="100" zoomScalePageLayoutView="160" workbookViewId="0">
      <selection activeCell="T53" sqref="A1:T53"/>
    </sheetView>
  </sheetViews>
  <sheetFormatPr defaultColWidth="0" defaultRowHeight="14.25" x14ac:dyDescent="0.2"/>
  <cols>
    <col min="1" max="1" width="14" style="2" customWidth="1"/>
    <col min="2" max="2" width="62.42578125" style="1" customWidth="1"/>
    <col min="3" max="3" width="21.7109375" style="1" customWidth="1"/>
    <col min="4" max="4" width="19.85546875" style="1" customWidth="1"/>
    <col min="5" max="5" width="10.140625" style="3" customWidth="1"/>
    <col min="6" max="8" width="10.140625" style="1" customWidth="1"/>
    <col min="9" max="9" width="8.7109375" style="1" customWidth="1"/>
    <col min="10" max="10" width="10.28515625" style="1" customWidth="1"/>
    <col min="11" max="11" width="10.140625" style="1" customWidth="1"/>
    <col min="12" max="13" width="13.7109375" style="1" customWidth="1"/>
    <col min="14" max="14" width="8.42578125" style="1" customWidth="1"/>
    <col min="15" max="15" width="11.28515625" style="1" customWidth="1"/>
    <col min="16" max="16" width="10.140625" style="1" customWidth="1"/>
    <col min="17" max="17" width="7.85546875" style="1" customWidth="1"/>
    <col min="18" max="19" width="12.85546875" style="1" customWidth="1"/>
    <col min="20" max="20" width="10.7109375" style="1" customWidth="1"/>
    <col min="21" max="16384" width="0" style="1" hidden="1"/>
  </cols>
  <sheetData>
    <row r="1" spans="1:20" ht="18" x14ac:dyDescent="0.25">
      <c r="A1" s="7"/>
      <c r="B1" s="8" t="s">
        <v>36</v>
      </c>
      <c r="C1" s="9"/>
      <c r="D1" s="9"/>
      <c r="E1" s="10"/>
      <c r="F1" s="8"/>
      <c r="G1" s="8"/>
      <c r="H1" s="8"/>
      <c r="I1" s="8"/>
      <c r="J1" s="8"/>
      <c r="K1" s="8"/>
      <c r="L1" s="26"/>
      <c r="M1" s="8"/>
      <c r="N1" s="8"/>
      <c r="O1" s="8"/>
      <c r="P1" s="9"/>
      <c r="Q1" s="9"/>
      <c r="R1" s="9"/>
      <c r="S1" s="9"/>
      <c r="T1" s="9"/>
    </row>
    <row r="2" spans="1:20" ht="18" x14ac:dyDescent="0.25">
      <c r="A2" s="7"/>
      <c r="B2" s="9"/>
      <c r="C2" s="9"/>
      <c r="D2" s="8"/>
      <c r="E2" s="10"/>
      <c r="F2" s="8"/>
      <c r="G2" s="8"/>
      <c r="H2" s="8"/>
      <c r="I2" s="8"/>
      <c r="J2" s="8"/>
      <c r="K2" s="8"/>
      <c r="L2" s="26"/>
      <c r="M2" s="8"/>
      <c r="N2" s="8"/>
      <c r="O2" s="8"/>
      <c r="P2" s="9"/>
      <c r="Q2" s="9"/>
      <c r="R2" s="9"/>
      <c r="S2" s="9"/>
      <c r="T2" s="9"/>
    </row>
    <row r="3" spans="1:20" ht="18" x14ac:dyDescent="0.25">
      <c r="A3" s="7"/>
      <c r="B3" s="9"/>
      <c r="C3" s="11">
        <v>10864.92</v>
      </c>
      <c r="D3" s="8"/>
      <c r="E3" s="10"/>
      <c r="F3" s="8"/>
      <c r="G3" s="8"/>
      <c r="H3" s="8"/>
      <c r="I3" s="8"/>
      <c r="J3" s="8"/>
      <c r="K3" s="8"/>
      <c r="L3" s="26"/>
      <c r="M3" s="8"/>
      <c r="N3" s="8"/>
      <c r="O3" s="8"/>
      <c r="P3" s="9"/>
      <c r="Q3" s="9"/>
      <c r="R3" s="9"/>
      <c r="S3" s="9"/>
      <c r="T3" s="9"/>
    </row>
    <row r="4" spans="1:20" ht="18" x14ac:dyDescent="0.25">
      <c r="A4" s="7"/>
      <c r="B4" s="9"/>
      <c r="C4" s="9"/>
      <c r="D4" s="8"/>
      <c r="E4" s="10"/>
      <c r="F4" s="8"/>
      <c r="G4" s="8"/>
      <c r="H4" s="8"/>
      <c r="I4" s="8"/>
      <c r="J4" s="8"/>
      <c r="K4" s="8"/>
      <c r="L4" s="26"/>
      <c r="M4" s="8"/>
      <c r="N4" s="8"/>
      <c r="O4" s="8"/>
      <c r="P4" s="9"/>
      <c r="Q4" s="9"/>
      <c r="R4" s="9"/>
      <c r="S4" s="9"/>
      <c r="T4" s="9"/>
    </row>
    <row r="5" spans="1:20" ht="20.25" x14ac:dyDescent="0.3">
      <c r="A5" s="7"/>
      <c r="B5" s="12" t="s">
        <v>3</v>
      </c>
      <c r="C5" s="12"/>
      <c r="D5" s="13"/>
      <c r="E5" s="14"/>
      <c r="F5" s="13"/>
      <c r="G5" s="13"/>
      <c r="H5" s="13"/>
      <c r="I5" s="13"/>
      <c r="J5" s="13"/>
      <c r="K5" s="13"/>
      <c r="L5" s="26"/>
      <c r="M5" s="13"/>
      <c r="N5" s="13"/>
      <c r="O5" s="9"/>
      <c r="P5" s="9"/>
      <c r="Q5" s="9"/>
      <c r="R5" s="9"/>
      <c r="S5" s="9"/>
      <c r="T5" s="9"/>
    </row>
    <row r="6" spans="1:20" ht="15" x14ac:dyDescent="0.25">
      <c r="A6" s="7"/>
      <c r="B6" s="15"/>
      <c r="C6" s="15"/>
      <c r="D6" s="16"/>
      <c r="E6" s="17"/>
      <c r="F6" s="18"/>
      <c r="G6" s="18"/>
      <c r="H6" s="18"/>
      <c r="I6" s="18"/>
      <c r="J6" s="18"/>
      <c r="K6" s="18"/>
      <c r="L6" s="26"/>
      <c r="M6" s="18"/>
      <c r="N6" s="18"/>
      <c r="O6" s="9"/>
      <c r="P6" s="9"/>
      <c r="Q6" s="9"/>
      <c r="R6" s="9"/>
      <c r="S6" s="9"/>
      <c r="T6" s="9"/>
    </row>
    <row r="7" spans="1:20" x14ac:dyDescent="0.2">
      <c r="A7" s="7" t="s">
        <v>1</v>
      </c>
      <c r="B7" s="9" t="s">
        <v>23</v>
      </c>
      <c r="C7" s="9" t="s">
        <v>9</v>
      </c>
      <c r="D7" s="18" t="s">
        <v>8</v>
      </c>
      <c r="E7" s="19" t="s">
        <v>19</v>
      </c>
      <c r="F7" s="18" t="s">
        <v>2</v>
      </c>
      <c r="G7" s="18"/>
      <c r="H7" s="18" t="s">
        <v>28</v>
      </c>
      <c r="I7" s="29" t="s">
        <v>30</v>
      </c>
      <c r="J7" s="18" t="s">
        <v>32</v>
      </c>
      <c r="K7" s="18"/>
      <c r="L7" s="26"/>
      <c r="M7" s="18"/>
      <c r="N7" s="18"/>
      <c r="O7" s="9"/>
      <c r="P7" s="9"/>
      <c r="Q7" s="9"/>
      <c r="R7" s="9"/>
      <c r="S7" s="9"/>
      <c r="T7" s="9"/>
    </row>
    <row r="8" spans="1:20" x14ac:dyDescent="0.2">
      <c r="A8" s="20">
        <v>43586</v>
      </c>
      <c r="B8" s="9" t="s">
        <v>34</v>
      </c>
      <c r="C8" s="9"/>
      <c r="D8" s="16">
        <v>1433.5</v>
      </c>
      <c r="E8" s="17">
        <v>1433.5</v>
      </c>
      <c r="F8" s="22"/>
      <c r="G8" s="22"/>
      <c r="H8" s="16"/>
      <c r="I8" s="22"/>
      <c r="J8" s="22"/>
      <c r="K8" s="22"/>
      <c r="L8" s="26"/>
      <c r="M8" s="22"/>
      <c r="N8" s="22"/>
      <c r="O8" s="9"/>
      <c r="P8" s="9"/>
      <c r="Q8" s="9"/>
      <c r="R8" s="9"/>
      <c r="S8" s="9"/>
      <c r="T8" s="9"/>
    </row>
    <row r="9" spans="1:20" x14ac:dyDescent="0.2">
      <c r="A9" s="20"/>
      <c r="B9" s="9" t="s">
        <v>60</v>
      </c>
      <c r="C9" s="9"/>
      <c r="D9" s="16">
        <v>1433.5</v>
      </c>
      <c r="E9" s="17">
        <v>1433.5</v>
      </c>
      <c r="F9" s="9"/>
      <c r="G9" s="9"/>
      <c r="H9" s="9"/>
      <c r="I9" s="22"/>
      <c r="J9" s="22"/>
      <c r="K9" s="22"/>
      <c r="L9" s="26"/>
      <c r="M9" s="22"/>
      <c r="N9" s="22"/>
      <c r="O9" s="9"/>
      <c r="P9" s="9"/>
      <c r="Q9" s="9"/>
      <c r="R9" s="9"/>
      <c r="S9" s="9"/>
      <c r="T9" s="9"/>
    </row>
    <row r="10" spans="1:20" x14ac:dyDescent="0.2">
      <c r="A10" s="20"/>
      <c r="B10" s="9"/>
      <c r="C10" s="9"/>
      <c r="D10" s="16"/>
      <c r="E10" s="17"/>
      <c r="F10" s="9"/>
      <c r="G10" s="9"/>
      <c r="H10" s="9"/>
      <c r="I10" s="22"/>
      <c r="J10" s="22"/>
      <c r="K10" s="22"/>
      <c r="L10" s="26"/>
      <c r="M10" s="22"/>
      <c r="N10" s="22"/>
      <c r="O10" s="9"/>
      <c r="P10" s="9"/>
      <c r="Q10" s="9"/>
      <c r="R10" s="9"/>
      <c r="S10" s="9"/>
      <c r="T10" s="9"/>
    </row>
    <row r="11" spans="1:20" x14ac:dyDescent="0.2">
      <c r="A11" s="20"/>
      <c r="B11" s="9"/>
      <c r="C11" s="9"/>
      <c r="D11" s="16"/>
      <c r="E11" s="21"/>
      <c r="F11" s="16"/>
      <c r="G11" s="16"/>
      <c r="H11" s="26"/>
      <c r="I11" s="22"/>
      <c r="J11" s="26"/>
      <c r="K11" s="26"/>
      <c r="L11" s="26"/>
      <c r="M11" s="26"/>
      <c r="N11" s="26"/>
      <c r="O11" s="9"/>
      <c r="P11" s="9"/>
      <c r="Q11" s="9"/>
      <c r="R11" s="9"/>
      <c r="S11" s="9"/>
      <c r="T11" s="9"/>
    </row>
    <row r="12" spans="1:20" x14ac:dyDescent="0.2">
      <c r="A12" s="20"/>
      <c r="B12" s="9"/>
      <c r="C12" s="9"/>
      <c r="D12" s="16"/>
      <c r="E12" s="17"/>
      <c r="F12" s="22"/>
      <c r="G12" s="22"/>
      <c r="H12" s="16"/>
      <c r="I12" s="26"/>
      <c r="J12" s="26"/>
      <c r="K12" s="26"/>
      <c r="L12" s="26"/>
      <c r="M12" s="26"/>
      <c r="N12" s="26"/>
      <c r="O12" s="9"/>
      <c r="P12" s="9"/>
      <c r="Q12" s="9"/>
      <c r="R12" s="9"/>
      <c r="S12" s="9"/>
      <c r="T12" s="9"/>
    </row>
    <row r="13" spans="1:20" x14ac:dyDescent="0.2">
      <c r="A13" s="20"/>
      <c r="B13" s="9"/>
      <c r="C13" s="9"/>
      <c r="D13" s="22"/>
      <c r="E13" s="23"/>
      <c r="F13" s="22"/>
      <c r="G13" s="22"/>
      <c r="H13" s="22"/>
      <c r="I13" s="22"/>
      <c r="J13" s="22"/>
      <c r="K13" s="26"/>
      <c r="L13" s="26"/>
      <c r="M13" s="26"/>
      <c r="N13" s="26"/>
      <c r="O13" s="9"/>
      <c r="P13" s="9"/>
      <c r="Q13" s="9"/>
      <c r="R13" s="9"/>
      <c r="S13" s="9"/>
      <c r="T13" s="9"/>
    </row>
    <row r="14" spans="1:20" x14ac:dyDescent="0.2">
      <c r="A14" s="20"/>
      <c r="B14" s="9"/>
      <c r="C14" s="9"/>
      <c r="D14" s="22"/>
      <c r="E14" s="23"/>
      <c r="F14" s="22"/>
      <c r="G14" s="22"/>
      <c r="H14" s="22"/>
      <c r="I14" s="22"/>
      <c r="J14" s="22"/>
      <c r="K14" s="26"/>
      <c r="L14" s="26"/>
      <c r="M14" s="26"/>
      <c r="N14" s="26"/>
      <c r="O14" s="9"/>
      <c r="P14" s="9"/>
      <c r="Q14" s="9"/>
      <c r="R14" s="9"/>
      <c r="S14" s="9"/>
      <c r="T14" s="9"/>
    </row>
    <row r="15" spans="1:20" ht="15" x14ac:dyDescent="0.25">
      <c r="A15" s="7"/>
      <c r="B15" s="24" t="s">
        <v>7</v>
      </c>
      <c r="C15" s="24"/>
      <c r="D15" s="25">
        <f>SUM(D8:D14)</f>
        <v>2867</v>
      </c>
      <c r="E15" s="23">
        <f>SUM(E6:E12)</f>
        <v>2867</v>
      </c>
      <c r="F15" s="22">
        <f>SUM(F8:F11)</f>
        <v>0</v>
      </c>
      <c r="G15" s="22"/>
      <c r="H15" s="22">
        <f>SUM(H8:H11)</f>
        <v>0</v>
      </c>
      <c r="I15" s="22">
        <f>SUM(I13)</f>
        <v>0</v>
      </c>
      <c r="J15" s="22">
        <f>SUM(E15:I15)</f>
        <v>2867</v>
      </c>
      <c r="K15" s="26"/>
      <c r="L15" s="26"/>
      <c r="M15" s="26"/>
      <c r="N15" s="26"/>
      <c r="O15" s="9"/>
      <c r="P15" s="9"/>
      <c r="Q15" s="9"/>
      <c r="R15" s="9"/>
      <c r="S15" s="9"/>
      <c r="T15" s="9"/>
    </row>
    <row r="16" spans="1:20" x14ac:dyDescent="0.2">
      <c r="A16" s="7"/>
      <c r="B16" s="26"/>
      <c r="C16" s="9"/>
      <c r="D16" s="26"/>
      <c r="E16" s="21"/>
      <c r="F16" s="26"/>
      <c r="G16" s="26"/>
      <c r="H16" s="26"/>
      <c r="I16" s="26"/>
      <c r="J16" s="26"/>
      <c r="K16" s="26"/>
      <c r="L16" s="26"/>
      <c r="M16" s="26"/>
      <c r="N16" s="26"/>
      <c r="O16" s="9"/>
      <c r="P16" s="9"/>
      <c r="Q16" s="9"/>
      <c r="R16" s="9"/>
      <c r="S16" s="9"/>
      <c r="T16" s="9"/>
    </row>
    <row r="17" spans="1:20" x14ac:dyDescent="0.2">
      <c r="A17" s="7"/>
      <c r="B17" s="9"/>
      <c r="C17" s="9"/>
      <c r="D17" s="9"/>
      <c r="E17" s="19"/>
      <c r="F17" s="9"/>
      <c r="G17" s="9"/>
      <c r="H17" s="9"/>
      <c r="I17" s="9"/>
      <c r="J17" s="9"/>
      <c r="K17" s="26"/>
      <c r="L17" s="26"/>
      <c r="M17" s="26"/>
      <c r="N17" s="26"/>
      <c r="O17" s="9"/>
      <c r="P17" s="9"/>
      <c r="Q17" s="9"/>
      <c r="R17" s="9"/>
      <c r="S17" s="9"/>
      <c r="T17" s="9"/>
    </row>
    <row r="18" spans="1:20" ht="20.25" x14ac:dyDescent="0.3">
      <c r="A18" s="27"/>
      <c r="B18" s="12" t="s">
        <v>4</v>
      </c>
      <c r="C18" s="9"/>
      <c r="D18" s="15"/>
      <c r="E18" s="1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x14ac:dyDescent="0.25">
      <c r="A19" s="7"/>
      <c r="B19" s="18"/>
      <c r="C19" s="15"/>
      <c r="D19" s="15"/>
      <c r="E19" s="1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28.5" x14ac:dyDescent="0.2">
      <c r="A20" s="7" t="s">
        <v>1</v>
      </c>
      <c r="B20" s="28" t="s">
        <v>22</v>
      </c>
      <c r="C20" s="29" t="s">
        <v>6</v>
      </c>
      <c r="D20" s="30" t="s">
        <v>8</v>
      </c>
      <c r="E20" s="31" t="s">
        <v>0</v>
      </c>
      <c r="F20" s="18" t="s">
        <v>2</v>
      </c>
      <c r="G20" s="18" t="s">
        <v>58</v>
      </c>
      <c r="H20" s="18" t="s">
        <v>26</v>
      </c>
      <c r="I20" s="9" t="s">
        <v>5</v>
      </c>
      <c r="J20" s="29" t="s">
        <v>20</v>
      </c>
      <c r="K20" s="18" t="s">
        <v>10</v>
      </c>
      <c r="L20" s="18" t="s">
        <v>11</v>
      </c>
      <c r="M20" s="18" t="s">
        <v>33</v>
      </c>
      <c r="N20" s="18" t="s">
        <v>13</v>
      </c>
      <c r="O20" s="18" t="s">
        <v>14</v>
      </c>
      <c r="P20" s="18" t="s">
        <v>15</v>
      </c>
      <c r="Q20" s="30" t="s">
        <v>18</v>
      </c>
      <c r="R20" s="9" t="s">
        <v>29</v>
      </c>
      <c r="S20" s="56" t="s">
        <v>31</v>
      </c>
      <c r="T20" s="29" t="s">
        <v>16</v>
      </c>
    </row>
    <row r="21" spans="1:20" x14ac:dyDescent="0.2">
      <c r="A21" s="20">
        <v>43599</v>
      </c>
      <c r="B21" s="28" t="s">
        <v>35</v>
      </c>
      <c r="C21" s="29"/>
      <c r="D21" s="32">
        <v>214.94</v>
      </c>
      <c r="E21" s="31">
        <v>458</v>
      </c>
      <c r="F21" s="18"/>
      <c r="G21" s="18"/>
      <c r="H21" s="18"/>
      <c r="I21" s="9"/>
      <c r="J21" s="29">
        <v>214.94</v>
      </c>
      <c r="K21" s="18"/>
      <c r="L21" s="18"/>
      <c r="M21" s="18"/>
      <c r="N21" s="18"/>
      <c r="O21" s="18"/>
      <c r="P21" s="18"/>
      <c r="Q21" s="30"/>
      <c r="R21" s="9"/>
      <c r="S21" s="9"/>
      <c r="T21" s="29"/>
    </row>
    <row r="22" spans="1:20" x14ac:dyDescent="0.2">
      <c r="A22" s="20">
        <v>43599</v>
      </c>
      <c r="B22" s="9" t="s">
        <v>37</v>
      </c>
      <c r="C22" s="9"/>
      <c r="D22" s="32">
        <v>67.709999999999994</v>
      </c>
      <c r="E22" s="19">
        <v>459</v>
      </c>
      <c r="F22" s="9"/>
      <c r="G22" s="9"/>
      <c r="H22" s="9"/>
      <c r="I22" s="9"/>
      <c r="J22" s="9"/>
      <c r="K22" s="9"/>
      <c r="L22" s="9">
        <v>67.709999999999994</v>
      </c>
      <c r="M22" s="9"/>
      <c r="N22" s="9"/>
      <c r="O22" s="9"/>
      <c r="P22" s="9"/>
      <c r="Q22" s="9"/>
      <c r="R22" s="9"/>
      <c r="S22" s="9"/>
      <c r="T22" s="7"/>
    </row>
    <row r="23" spans="1:20" x14ac:dyDescent="0.2">
      <c r="A23" s="20">
        <v>43599</v>
      </c>
      <c r="B23" s="28" t="s">
        <v>38</v>
      </c>
      <c r="C23" s="9"/>
      <c r="D23" s="32">
        <v>1500</v>
      </c>
      <c r="E23" s="33" t="s">
        <v>39</v>
      </c>
      <c r="F23" s="22"/>
      <c r="G23" s="22">
        <v>1500</v>
      </c>
      <c r="H23" s="22"/>
      <c r="I23" s="22"/>
      <c r="J23" s="16"/>
      <c r="K23" s="22"/>
      <c r="L23" s="22"/>
      <c r="M23" s="22"/>
      <c r="N23" s="22"/>
      <c r="O23" s="22"/>
      <c r="P23" s="22"/>
      <c r="Q23" s="22"/>
      <c r="R23" s="9" t="s">
        <v>59</v>
      </c>
      <c r="S23" s="9"/>
      <c r="T23" s="7"/>
    </row>
    <row r="24" spans="1:20" x14ac:dyDescent="0.2">
      <c r="A24" s="20">
        <v>43599</v>
      </c>
      <c r="B24" s="28" t="s">
        <v>40</v>
      </c>
      <c r="C24" s="9"/>
      <c r="D24" s="32">
        <v>40</v>
      </c>
      <c r="E24" s="33" t="s">
        <v>41</v>
      </c>
      <c r="F24" s="22"/>
      <c r="G24" s="22"/>
      <c r="H24" s="22"/>
      <c r="I24" s="22"/>
      <c r="J24" s="16"/>
      <c r="K24" s="22"/>
      <c r="L24" s="22">
        <v>40</v>
      </c>
      <c r="M24" s="22"/>
      <c r="N24" s="22"/>
      <c r="O24" s="22"/>
      <c r="P24" s="22"/>
      <c r="Q24" s="22"/>
      <c r="R24" s="9"/>
      <c r="S24" s="9"/>
      <c r="T24" s="7"/>
    </row>
    <row r="25" spans="1:20" ht="12" customHeight="1" x14ac:dyDescent="0.2">
      <c r="A25" s="20">
        <v>43599</v>
      </c>
      <c r="B25" s="28" t="s">
        <v>42</v>
      </c>
      <c r="C25" s="9"/>
      <c r="D25" s="32">
        <v>25</v>
      </c>
      <c r="E25" s="33" t="s">
        <v>49</v>
      </c>
      <c r="F25" s="22"/>
      <c r="G25" s="22"/>
      <c r="H25" s="22"/>
      <c r="I25" s="22"/>
      <c r="J25" s="16" t="s">
        <v>59</v>
      </c>
      <c r="K25" s="22"/>
      <c r="L25" s="22">
        <v>25</v>
      </c>
      <c r="M25" s="22"/>
      <c r="N25" s="22"/>
      <c r="O25" s="22"/>
      <c r="P25" s="22"/>
      <c r="Q25" s="22"/>
      <c r="R25" s="9"/>
      <c r="S25" s="9"/>
      <c r="T25" s="7"/>
    </row>
    <row r="26" spans="1:20" ht="12" customHeight="1" x14ac:dyDescent="0.2">
      <c r="A26" s="20">
        <v>43655</v>
      </c>
      <c r="B26" s="28" t="s">
        <v>47</v>
      </c>
      <c r="C26" s="9"/>
      <c r="D26" s="32">
        <v>214.94</v>
      </c>
      <c r="E26" s="33" t="s">
        <v>48</v>
      </c>
      <c r="F26" s="22"/>
      <c r="G26" s="22"/>
      <c r="H26" s="22"/>
      <c r="I26" s="22"/>
      <c r="J26" s="16">
        <v>214.94</v>
      </c>
      <c r="K26" s="22"/>
      <c r="L26" s="22"/>
      <c r="M26" s="22"/>
      <c r="N26" s="22"/>
      <c r="O26" s="22"/>
      <c r="P26" s="22"/>
      <c r="Q26" s="22"/>
      <c r="R26" s="9"/>
      <c r="S26" s="9"/>
      <c r="T26" s="7"/>
    </row>
    <row r="27" spans="1:20" ht="12" customHeight="1" x14ac:dyDescent="0.2">
      <c r="A27" s="20">
        <v>43655</v>
      </c>
      <c r="B27" s="28" t="s">
        <v>50</v>
      </c>
      <c r="C27" s="9"/>
      <c r="D27" s="32">
        <v>20.75</v>
      </c>
      <c r="E27" s="33" t="s">
        <v>51</v>
      </c>
      <c r="F27" s="22"/>
      <c r="G27" s="22"/>
      <c r="H27" s="22"/>
      <c r="I27" s="22"/>
      <c r="J27" s="16"/>
      <c r="K27" s="22">
        <v>20.75</v>
      </c>
      <c r="L27" s="22"/>
      <c r="M27" s="22"/>
      <c r="N27" s="22"/>
      <c r="O27" s="22"/>
      <c r="P27" s="22"/>
      <c r="Q27" s="22"/>
      <c r="R27" s="9"/>
      <c r="S27" s="9"/>
      <c r="T27" s="7"/>
    </row>
    <row r="28" spans="1:20" ht="12" customHeight="1" x14ac:dyDescent="0.2">
      <c r="A28" s="20">
        <v>43718</v>
      </c>
      <c r="B28" s="28" t="s">
        <v>52</v>
      </c>
      <c r="C28" s="9"/>
      <c r="D28" s="32">
        <v>214.94</v>
      </c>
      <c r="E28" s="33" t="s">
        <v>53</v>
      </c>
      <c r="F28" s="22"/>
      <c r="G28" s="22"/>
      <c r="H28" s="22"/>
      <c r="I28" s="22"/>
      <c r="J28" s="16">
        <v>214.94</v>
      </c>
      <c r="K28" s="22"/>
      <c r="L28" s="22"/>
      <c r="M28" s="22"/>
      <c r="N28" s="22"/>
      <c r="O28" s="22"/>
      <c r="P28" s="22"/>
      <c r="Q28" s="22"/>
      <c r="R28" s="9"/>
      <c r="S28" s="9"/>
      <c r="T28" s="7"/>
    </row>
    <row r="29" spans="1:20" ht="12" customHeight="1" x14ac:dyDescent="0.2">
      <c r="A29" s="20">
        <v>43720</v>
      </c>
      <c r="B29" s="28" t="s">
        <v>54</v>
      </c>
      <c r="C29" s="9"/>
      <c r="D29" s="32">
        <v>167.44</v>
      </c>
      <c r="E29" s="33" t="s">
        <v>56</v>
      </c>
      <c r="F29" s="22"/>
      <c r="G29" s="22"/>
      <c r="H29" s="22"/>
      <c r="I29" s="22"/>
      <c r="J29" s="16"/>
      <c r="K29" s="22"/>
      <c r="L29" s="22"/>
      <c r="M29" s="22"/>
      <c r="N29" s="22"/>
      <c r="O29" s="22"/>
      <c r="P29" s="22">
        <v>167.44</v>
      </c>
      <c r="Q29" s="22"/>
      <c r="R29" s="9"/>
      <c r="S29" s="9"/>
      <c r="T29" s="7"/>
    </row>
    <row r="30" spans="1:20" ht="12" customHeight="1" x14ac:dyDescent="0.2">
      <c r="A30" s="20">
        <v>43783</v>
      </c>
      <c r="B30" s="28" t="s">
        <v>55</v>
      </c>
      <c r="C30" s="9"/>
      <c r="D30" s="32">
        <v>214.94</v>
      </c>
      <c r="E30" s="33" t="s">
        <v>57</v>
      </c>
      <c r="F30" s="22"/>
      <c r="G30" s="22"/>
      <c r="H30" s="22"/>
      <c r="I30" s="22"/>
      <c r="J30" s="16">
        <v>214.94</v>
      </c>
      <c r="K30" s="22"/>
      <c r="L30" s="22"/>
      <c r="M30" s="22"/>
      <c r="N30" s="22"/>
      <c r="O30" s="22"/>
      <c r="P30" s="22"/>
      <c r="Q30" s="22"/>
      <c r="R30" s="9"/>
      <c r="S30" s="9"/>
      <c r="T30" s="7"/>
    </row>
    <row r="31" spans="1:20" ht="15" x14ac:dyDescent="0.25">
      <c r="A31" s="34"/>
      <c r="B31" s="35" t="s">
        <v>21</v>
      </c>
      <c r="C31" s="9"/>
      <c r="D31" s="36">
        <f>SUM(D21:D30)</f>
        <v>2680.6600000000003</v>
      </c>
      <c r="E31" s="19"/>
      <c r="F31" s="22">
        <f t="shared" ref="F31:S31" si="0">SUM(F21:F25)</f>
        <v>0</v>
      </c>
      <c r="G31" s="22">
        <v>1500</v>
      </c>
      <c r="H31" s="22">
        <f t="shared" si="0"/>
        <v>0</v>
      </c>
      <c r="I31" s="22">
        <f t="shared" si="0"/>
        <v>0</v>
      </c>
      <c r="J31" s="22">
        <f>SUM(J21:J30)</f>
        <v>859.76</v>
      </c>
      <c r="K31" s="22">
        <f>SUM(K21:K30)</f>
        <v>20.75</v>
      </c>
      <c r="L31" s="22">
        <f t="shared" si="0"/>
        <v>132.70999999999998</v>
      </c>
      <c r="M31" s="22">
        <f t="shared" si="0"/>
        <v>0</v>
      </c>
      <c r="N31" s="22">
        <f t="shared" si="0"/>
        <v>0</v>
      </c>
      <c r="O31" s="22">
        <f t="shared" si="0"/>
        <v>0</v>
      </c>
      <c r="P31" s="22">
        <f>SUM(P21:P30)</f>
        <v>167.44</v>
      </c>
      <c r="Q31" s="22">
        <f t="shared" si="0"/>
        <v>0</v>
      </c>
      <c r="R31" s="22">
        <f t="shared" si="0"/>
        <v>0</v>
      </c>
      <c r="S31" s="22">
        <f t="shared" si="0"/>
        <v>0</v>
      </c>
      <c r="T31" s="22"/>
    </row>
    <row r="32" spans="1:20" x14ac:dyDescent="0.2">
      <c r="A32" s="20"/>
      <c r="B32" s="28"/>
      <c r="C32" s="18"/>
      <c r="D32" s="16"/>
      <c r="E32" s="33"/>
      <c r="F32" s="9"/>
      <c r="G32" s="9"/>
      <c r="H32" s="9"/>
      <c r="I32" s="16"/>
      <c r="J32" s="16"/>
      <c r="K32" s="16"/>
      <c r="L32" s="16"/>
      <c r="M32" s="16"/>
      <c r="N32" s="16"/>
      <c r="O32" s="16"/>
      <c r="P32" s="16"/>
      <c r="Q32" s="16"/>
      <c r="R32" s="57"/>
      <c r="S32" s="57"/>
      <c r="T32" s="58"/>
    </row>
    <row r="33" spans="1:20" ht="28.5" x14ac:dyDescent="0.2">
      <c r="A33" s="20"/>
      <c r="B33" s="28"/>
      <c r="C33" s="18"/>
      <c r="D33" s="16"/>
      <c r="E33" s="33"/>
      <c r="F33" s="18" t="s">
        <v>2</v>
      </c>
      <c r="G33" s="18"/>
      <c r="H33" s="18" t="s">
        <v>26</v>
      </c>
      <c r="I33" s="9" t="s">
        <v>5</v>
      </c>
      <c r="J33" s="29" t="s">
        <v>27</v>
      </c>
      <c r="K33" s="18" t="s">
        <v>10</v>
      </c>
      <c r="L33" s="18" t="s">
        <v>11</v>
      </c>
      <c r="M33" s="18" t="s">
        <v>12</v>
      </c>
      <c r="N33" s="18" t="s">
        <v>13</v>
      </c>
      <c r="O33" s="18" t="s">
        <v>14</v>
      </c>
      <c r="P33" s="18" t="s">
        <v>15</v>
      </c>
      <c r="Q33" s="30" t="s">
        <v>18</v>
      </c>
      <c r="R33" s="9" t="s">
        <v>29</v>
      </c>
      <c r="S33" s="56" t="s">
        <v>31</v>
      </c>
      <c r="T33" s="9"/>
    </row>
    <row r="34" spans="1:20" ht="15" thickBot="1" x14ac:dyDescent="0.25">
      <c r="A34" s="20"/>
      <c r="B34" s="28"/>
      <c r="C34" s="18"/>
      <c r="D34" s="16"/>
      <c r="E34" s="33"/>
      <c r="F34" s="9"/>
      <c r="G34" s="9"/>
      <c r="H34" s="9"/>
      <c r="I34" s="16"/>
      <c r="J34" s="16"/>
      <c r="K34" s="9"/>
      <c r="L34" s="16"/>
      <c r="M34" s="16"/>
      <c r="N34" s="16"/>
      <c r="O34" s="16"/>
      <c r="P34" s="16"/>
      <c r="Q34" s="16"/>
      <c r="R34" s="57"/>
      <c r="S34" s="57"/>
      <c r="T34" s="9"/>
    </row>
    <row r="35" spans="1:20" ht="16.5" thickTop="1" thickBot="1" x14ac:dyDescent="0.3">
      <c r="A35" s="7"/>
      <c r="B35" s="19" t="s">
        <v>45</v>
      </c>
      <c r="C35" s="37">
        <f>C3+ D15-D31</f>
        <v>11051.26</v>
      </c>
      <c r="D35" s="38"/>
      <c r="E35" s="21"/>
      <c r="F35" s="26"/>
      <c r="G35" s="26"/>
      <c r="H35" s="26"/>
      <c r="I35" s="26"/>
      <c r="J35" s="9"/>
      <c r="K35" s="9"/>
      <c r="L35" s="16"/>
      <c r="M35" s="16"/>
      <c r="N35" s="16"/>
      <c r="O35" s="16"/>
      <c r="P35" s="16"/>
      <c r="Q35" s="16"/>
      <c r="R35" s="57"/>
      <c r="S35" s="57"/>
      <c r="T35" s="9"/>
    </row>
    <row r="36" spans="1:20" ht="15.75" thickTop="1" x14ac:dyDescent="0.25">
      <c r="A36" s="20"/>
      <c r="B36" s="9"/>
      <c r="C36" s="9" t="s">
        <v>17</v>
      </c>
      <c r="D36" s="9"/>
      <c r="E36" s="39"/>
      <c r="F36" s="59"/>
      <c r="G36" s="59"/>
      <c r="H36" s="59"/>
      <c r="I36" s="26"/>
      <c r="J36" s="26"/>
      <c r="K36" s="26"/>
      <c r="L36" s="16"/>
      <c r="M36" s="16"/>
      <c r="N36" s="16"/>
      <c r="O36" s="16"/>
      <c r="P36" s="16"/>
      <c r="Q36" s="16"/>
      <c r="R36" s="57"/>
      <c r="S36" s="57"/>
      <c r="T36" s="57"/>
    </row>
    <row r="37" spans="1:20" ht="15" x14ac:dyDescent="0.25">
      <c r="A37" s="20"/>
      <c r="B37" s="9"/>
      <c r="C37" s="9"/>
      <c r="D37" s="9"/>
      <c r="E37" s="39"/>
      <c r="F37" s="59"/>
      <c r="G37" s="59"/>
      <c r="H37" s="59"/>
      <c r="I37" s="26"/>
      <c r="J37" s="26"/>
      <c r="K37" s="26"/>
      <c r="L37" s="16"/>
      <c r="M37" s="16"/>
      <c r="N37" s="16"/>
      <c r="O37" s="16"/>
      <c r="P37" s="16"/>
      <c r="Q37" s="16"/>
      <c r="R37" s="57"/>
      <c r="S37" s="57"/>
      <c r="T37" s="57"/>
    </row>
    <row r="38" spans="1:20" ht="15" x14ac:dyDescent="0.25">
      <c r="A38" s="40" t="s">
        <v>61</v>
      </c>
      <c r="B38" s="9"/>
      <c r="C38" s="9"/>
      <c r="D38" s="26"/>
      <c r="E38" s="19"/>
      <c r="F38" s="9"/>
      <c r="G38" s="9"/>
      <c r="H38" s="9"/>
      <c r="I38" s="9"/>
      <c r="J38" s="9"/>
      <c r="K38" s="9"/>
      <c r="L38" s="9"/>
      <c r="M38" s="26"/>
      <c r="N38" s="26"/>
      <c r="O38" s="26"/>
      <c r="P38" s="9"/>
      <c r="Q38" s="9"/>
      <c r="R38" s="9"/>
      <c r="S38" s="9"/>
      <c r="T38" s="9"/>
    </row>
    <row r="39" spans="1:20" ht="15" x14ac:dyDescent="0.25">
      <c r="A39" s="7"/>
      <c r="B39" s="9"/>
      <c r="C39" s="9"/>
      <c r="D39" s="41" t="s">
        <v>24</v>
      </c>
      <c r="E39" s="19"/>
      <c r="F39" s="9"/>
      <c r="G39" s="9"/>
      <c r="H39" s="9"/>
      <c r="I39" s="9"/>
      <c r="J39" s="9"/>
      <c r="K39" s="9"/>
      <c r="L39" s="9"/>
      <c r="M39" s="26"/>
      <c r="N39" s="26"/>
      <c r="O39" s="26"/>
      <c r="P39" s="26"/>
      <c r="Q39" s="9"/>
      <c r="R39" s="9"/>
      <c r="S39" s="9"/>
      <c r="T39" s="9"/>
    </row>
    <row r="40" spans="1:20" ht="15.75" customHeight="1" x14ac:dyDescent="0.25">
      <c r="A40" s="60" t="s">
        <v>62</v>
      </c>
      <c r="B40" s="60"/>
      <c r="C40" s="42"/>
      <c r="D40" s="11">
        <v>11051.26</v>
      </c>
      <c r="E40" s="19"/>
      <c r="F40" s="9"/>
      <c r="G40" s="9"/>
      <c r="H40" s="9"/>
      <c r="I40" s="9"/>
      <c r="J40" s="9"/>
      <c r="K40" s="9"/>
      <c r="L40" s="9"/>
      <c r="M40" s="16"/>
      <c r="N40" s="16"/>
      <c r="O40" s="16"/>
      <c r="P40" s="26"/>
      <c r="Q40" s="9"/>
      <c r="R40" s="9"/>
      <c r="S40" s="9"/>
      <c r="T40" s="9"/>
    </row>
    <row r="41" spans="1:20" ht="15.75" x14ac:dyDescent="0.25">
      <c r="A41" s="43" t="s">
        <v>43</v>
      </c>
      <c r="B41" s="44"/>
      <c r="C41" s="45"/>
      <c r="D41" s="46">
        <v>0</v>
      </c>
      <c r="E41" s="19"/>
      <c r="F41" s="9"/>
      <c r="G41" s="9"/>
      <c r="H41" s="9"/>
      <c r="I41" s="9"/>
      <c r="J41" s="9"/>
      <c r="K41" s="9"/>
      <c r="L41" s="9"/>
      <c r="M41" s="16"/>
      <c r="N41" s="16"/>
      <c r="O41" s="16"/>
      <c r="P41" s="26"/>
      <c r="Q41" s="9"/>
      <c r="R41" s="9"/>
      <c r="S41" s="9"/>
      <c r="T41" s="9"/>
    </row>
    <row r="42" spans="1:20" ht="15" x14ac:dyDescent="0.2">
      <c r="A42" s="43"/>
      <c r="B42" s="42"/>
      <c r="C42" s="45"/>
      <c r="D42" s="46"/>
      <c r="E42" s="19"/>
      <c r="F42" s="9"/>
      <c r="G42" s="9"/>
      <c r="H42" s="9"/>
      <c r="I42" s="9"/>
      <c r="J42" s="9"/>
      <c r="K42" s="9"/>
      <c r="L42" s="9"/>
      <c r="M42" s="16"/>
      <c r="N42" s="16"/>
      <c r="O42" s="16"/>
      <c r="P42" s="26"/>
      <c r="Q42" s="9"/>
      <c r="R42" s="9"/>
      <c r="S42" s="9"/>
      <c r="T42" s="9"/>
    </row>
    <row r="43" spans="1:20" ht="15.75" x14ac:dyDescent="0.25">
      <c r="A43" s="7"/>
      <c r="B43" s="9"/>
      <c r="C43" s="45"/>
      <c r="D43" s="46"/>
      <c r="E43" s="4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x14ac:dyDescent="0.25">
      <c r="A44" s="48"/>
      <c r="B44" s="9"/>
      <c r="C44" s="45"/>
      <c r="D44" s="46"/>
      <c r="E44" s="4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x14ac:dyDescent="0.25">
      <c r="A45" s="48"/>
      <c r="B45" s="9"/>
      <c r="C45" s="45"/>
      <c r="D45" s="46"/>
      <c r="E45" s="4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6.5" thickBot="1" x14ac:dyDescent="0.3">
      <c r="A46" s="48" t="s">
        <v>46</v>
      </c>
      <c r="B46" s="9"/>
      <c r="C46" s="45"/>
      <c r="D46" s="46">
        <v>0</v>
      </c>
      <c r="E46" s="47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7.25" thickTop="1" thickBot="1" x14ac:dyDescent="0.3">
      <c r="A47" s="43"/>
      <c r="B47" s="35" t="s">
        <v>63</v>
      </c>
      <c r="C47" s="42"/>
      <c r="D47" s="49">
        <f>D40-D41-D42-D43-D44-D45+D46</f>
        <v>11051.26</v>
      </c>
      <c r="E47" s="21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.75" thickTop="1" x14ac:dyDescent="0.2">
      <c r="A48" s="43"/>
      <c r="B48" s="42"/>
      <c r="C48" s="42"/>
      <c r="D48" s="42"/>
      <c r="E48" s="21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.75" x14ac:dyDescent="0.25">
      <c r="A49" s="48" t="s">
        <v>25</v>
      </c>
      <c r="B49" s="42"/>
      <c r="C49" s="42"/>
      <c r="D49" s="50" t="s">
        <v>24</v>
      </c>
      <c r="E49" s="21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.75" x14ac:dyDescent="0.25">
      <c r="A50" s="43" t="s">
        <v>44</v>
      </c>
      <c r="B50" s="51"/>
      <c r="C50" s="42"/>
      <c r="D50" s="52">
        <v>10864.92</v>
      </c>
      <c r="E50" s="21"/>
      <c r="F50" s="5"/>
      <c r="G50" s="5"/>
      <c r="H50" s="5"/>
      <c r="I50" s="5"/>
      <c r="J50" s="5"/>
      <c r="K50" s="5"/>
      <c r="L50" s="4"/>
      <c r="M50" s="4"/>
      <c r="N50" s="4"/>
      <c r="O50" s="4"/>
      <c r="P50" s="4"/>
      <c r="Q50" s="4"/>
      <c r="R50" s="4"/>
      <c r="S50" s="4"/>
      <c r="T50" s="4"/>
    </row>
    <row r="51" spans="1:20" ht="15.75" x14ac:dyDescent="0.25">
      <c r="A51" s="43" t="s">
        <v>64</v>
      </c>
      <c r="B51" s="9"/>
      <c r="C51" s="42"/>
      <c r="D51" s="25">
        <f>D15</f>
        <v>2867</v>
      </c>
      <c r="E51" s="21"/>
      <c r="F51" s="5"/>
      <c r="G51" s="5"/>
      <c r="H51" s="5"/>
      <c r="I51" s="5"/>
      <c r="J51" s="5"/>
      <c r="K51" s="5"/>
      <c r="L51" s="4"/>
      <c r="M51" s="4"/>
      <c r="N51" s="4"/>
      <c r="O51" s="4"/>
      <c r="P51" s="4"/>
      <c r="Q51" s="4"/>
      <c r="R51" s="4"/>
      <c r="S51" s="4"/>
      <c r="T51" s="4"/>
    </row>
    <row r="52" spans="1:20" ht="15.75" x14ac:dyDescent="0.25">
      <c r="A52" s="43" t="s">
        <v>65</v>
      </c>
      <c r="B52" s="42"/>
      <c r="C52" s="42"/>
      <c r="D52" s="36">
        <f>D31</f>
        <v>2680.6600000000003</v>
      </c>
      <c r="E52" s="39"/>
      <c r="F52" s="6"/>
      <c r="G52" s="6"/>
      <c r="H52" s="6"/>
      <c r="I52" s="6"/>
      <c r="J52" s="6"/>
      <c r="K52" s="6"/>
      <c r="L52" s="4"/>
      <c r="M52" s="4"/>
      <c r="N52" s="4"/>
      <c r="O52" s="4"/>
      <c r="P52" s="4"/>
      <c r="Q52" s="4"/>
      <c r="R52" s="4"/>
      <c r="S52" s="4"/>
      <c r="T52" s="4"/>
    </row>
    <row r="53" spans="1:20" ht="15.75" x14ac:dyDescent="0.25">
      <c r="A53" s="43" t="s">
        <v>66</v>
      </c>
      <c r="B53" s="42"/>
      <c r="C53" s="42"/>
      <c r="D53" s="53">
        <f>D50+D51-D52</f>
        <v>11051.26</v>
      </c>
      <c r="E53" s="19"/>
      <c r="F53" s="5"/>
      <c r="G53" s="5"/>
      <c r="H53" s="5"/>
      <c r="I53" s="5"/>
      <c r="J53" s="5"/>
      <c r="K53" s="5"/>
      <c r="L53" s="4"/>
      <c r="M53" s="4"/>
      <c r="N53" s="4"/>
      <c r="O53" s="4"/>
      <c r="P53" s="4"/>
      <c r="Q53" s="4"/>
      <c r="R53" s="4"/>
      <c r="S53" s="4"/>
      <c r="T53" s="4"/>
    </row>
    <row r="54" spans="1:20" ht="15.75" x14ac:dyDescent="0.25">
      <c r="A54" s="54"/>
      <c r="B54" s="9"/>
      <c r="C54" s="9"/>
      <c r="D54" s="55"/>
      <c r="E54" s="1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</sheetData>
  <mergeCells count="1">
    <mergeCell ref="A40:B40"/>
  </mergeCells>
  <phoneticPr fontId="0" type="noConversion"/>
  <pageMargins left="0" right="0.70866141732283472" top="3.937007874015748E-2" bottom="0.74803149606299213" header="0.31496062992125984" footer="0.31496062992125984"/>
  <pageSetup paperSize="9" scale="48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Wright</dc:creator>
  <cp:lastModifiedBy>East Lulworth Parish Council</cp:lastModifiedBy>
  <cp:lastPrinted>2020-01-14T11:38:40Z</cp:lastPrinted>
  <dcterms:created xsi:type="dcterms:W3CDTF">2007-05-08T11:44:02Z</dcterms:created>
  <dcterms:modified xsi:type="dcterms:W3CDTF">2020-01-14T11:55:54Z</dcterms:modified>
</cp:coreProperties>
</file>