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rdenpc.sharepoint.com/sites/Operations/Shared Documents/Finance/budgets/2022_23/"/>
    </mc:Choice>
  </mc:AlternateContent>
  <xr:revisionPtr revIDLastSave="0" documentId="8_{37CC5857-69B1-4680-9E38-0BA46B4AB7E0}" xr6:coauthVersionLast="47" xr6:coauthVersionMax="47" xr10:uidLastSave="{00000000-0000-0000-0000-000000000000}"/>
  <bookViews>
    <workbookView xWindow="-108" yWindow="-108" windowWidth="23256" windowHeight="12456" xr2:uid="{72D36BBE-835C-4931-87A0-AE19C28C5B8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8" i="1" l="1"/>
  <c r="C78" i="1"/>
  <c r="D74" i="1"/>
  <c r="D69" i="1"/>
  <c r="D66" i="1"/>
  <c r="D48" i="1"/>
  <c r="D43" i="1"/>
  <c r="D42" i="1"/>
  <c r="D38" i="1"/>
  <c r="D30" i="1"/>
  <c r="D27" i="1"/>
  <c r="D26" i="1"/>
  <c r="D25" i="1"/>
  <c r="D23" i="1"/>
  <c r="D21" i="1"/>
  <c r="D18" i="1"/>
  <c r="D14" i="1"/>
  <c r="D12" i="1"/>
  <c r="D11" i="1"/>
  <c r="D10" i="1"/>
  <c r="D5" i="1"/>
</calcChain>
</file>

<file path=xl/sharedStrings.xml><?xml version="1.0" encoding="utf-8"?>
<sst xmlns="http://schemas.openxmlformats.org/spreadsheetml/2006/main" count="80" uniqueCount="80">
  <si>
    <t>BUDGET 2022/23</t>
  </si>
  <si>
    <t>AGREED EXPENDITURE BUDGET</t>
  </si>
  <si>
    <t>Revenue</t>
  </si>
  <si>
    <t>Code</t>
  </si>
  <si>
    <t>Detail</t>
  </si>
  <si>
    <t>Budget 2021/2022</t>
  </si>
  <si>
    <t xml:space="preserve">Budget 2022/2023 </t>
  </si>
  <si>
    <t>Salaries</t>
  </si>
  <si>
    <t>Employers NIC</t>
  </si>
  <si>
    <t>Staff Travel &amp; Subsistence</t>
  </si>
  <si>
    <t>Staff Pension Contribution</t>
  </si>
  <si>
    <t>Training (Staff &amp; Cllrs)</t>
  </si>
  <si>
    <t>Contracted G/Maintenance</t>
  </si>
  <si>
    <t>PWL Principal Payment</t>
  </si>
  <si>
    <t>PWL Interest</t>
  </si>
  <si>
    <t>Chairman's Allowance</t>
  </si>
  <si>
    <t>Cllr Travel Expenses</t>
  </si>
  <si>
    <t>Audit (Internal &amp; External)</t>
  </si>
  <si>
    <t>Election Costs</t>
  </si>
  <si>
    <t>Hall Hire</t>
  </si>
  <si>
    <t>Insurance</t>
  </si>
  <si>
    <t>Internet &amp; Telephone</t>
  </si>
  <si>
    <t>Photocopier &amp; Printer Rental</t>
  </si>
  <si>
    <t>Office Rent</t>
  </si>
  <si>
    <t>Office supplies</t>
  </si>
  <si>
    <t>Office Cleaning</t>
  </si>
  <si>
    <t>Franking Machine Rental</t>
  </si>
  <si>
    <t>Office Refuse</t>
  </si>
  <si>
    <t>Office &amp; Newsletter Postage</t>
  </si>
  <si>
    <t>Other Office Admin / IT</t>
  </si>
  <si>
    <t>Publications</t>
  </si>
  <si>
    <t>Subscriptions</t>
  </si>
  <si>
    <t>Sage (Payroll)</t>
  </si>
  <si>
    <t>CamTech (office alarm)</t>
  </si>
  <si>
    <t>Communication</t>
  </si>
  <si>
    <t>Newsletter Production</t>
  </si>
  <si>
    <t>Advertising</t>
  </si>
  <si>
    <t>Miscellaneous</t>
  </si>
  <si>
    <t>Diffusers</t>
  </si>
  <si>
    <t>Bank Charges</t>
  </si>
  <si>
    <t>Donations</t>
  </si>
  <si>
    <t>CoVid-19 Donations</t>
  </si>
  <si>
    <t>General Power of Competence</t>
  </si>
  <si>
    <t>Community Warden</t>
  </si>
  <si>
    <t>Youth</t>
  </si>
  <si>
    <t>Citizens Advice</t>
  </si>
  <si>
    <t>Village Events</t>
  </si>
  <si>
    <t>Christmas</t>
  </si>
  <si>
    <t>Neighbourhood Plan</t>
  </si>
  <si>
    <t>Village Spring Clean</t>
  </si>
  <si>
    <t>Defibrilator</t>
  </si>
  <si>
    <t>Play Scheme</t>
  </si>
  <si>
    <t>Trees</t>
  </si>
  <si>
    <t>Playing Field</t>
  </si>
  <si>
    <t>Southons Field</t>
  </si>
  <si>
    <t>Changing Room Utilities</t>
  </si>
  <si>
    <t>Changing Room Rates</t>
  </si>
  <si>
    <t>Other Changing Room Costs</t>
  </si>
  <si>
    <t>Play Areas Maintenance</t>
  </si>
  <si>
    <t>Play Area inspections</t>
  </si>
  <si>
    <t>Ride on mower costs</t>
  </si>
  <si>
    <t>Other Machinery costs</t>
  </si>
  <si>
    <t>Cemetery Maintenance</t>
  </si>
  <si>
    <t>Cemetery Refuse</t>
  </si>
  <si>
    <t>Cemetery Water Rates</t>
  </si>
  <si>
    <t>Other Cemetery costs</t>
  </si>
  <si>
    <t>General Maintenance</t>
  </si>
  <si>
    <t>PPE Expenditure</t>
  </si>
  <si>
    <t>Vehicle Servicing/Road Tax</t>
  </si>
  <si>
    <t>Mower/Vehicle Fuel</t>
  </si>
  <si>
    <t>Public Conv. repairs / other</t>
  </si>
  <si>
    <t>Public Conv. cleaning</t>
  </si>
  <si>
    <t>Public Conv. utilities</t>
  </si>
  <si>
    <t>Public Conv. other costs</t>
  </si>
  <si>
    <t>Professional Fees</t>
  </si>
  <si>
    <t>S106 Expenditure</t>
  </si>
  <si>
    <t>Vehicle Leasing</t>
  </si>
  <si>
    <t>Vehicle insurance</t>
  </si>
  <si>
    <t>Data Protection Officer</t>
  </si>
  <si>
    <t>Grounds Maintenance (KCC)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</si>
</sst>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4" fillId="0" borderId="0" xfId="0" applyFont="1"/>
    <xf numFmtId="10" fontId="5" fillId="0" borderId="0" xfId="0" applyNumberFormat="1" applyFont="1" applyAlignment="1">
      <alignment horizontal="center"/>
    </xf>
    <xf numFmtId="10" fontId="6" fillId="0" borderId="0" xfId="0" applyNumberFormat="1" applyFont="1" applyAlignment="1">
      <alignment horizontal="center"/>
    </xf>
    <xf numFmtId="10" fontId="0" fillId="0" borderId="0" xfId="0" applyNumberFormat="1"/>
    <xf numFmtId="0" fontId="3" fillId="0" borderId="0" xfId="0" applyFont="1"/>
    <xf numFmtId="0" fontId="6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0" fillId="0" borderId="3" xfId="0" applyBorder="1"/>
    <xf numFmtId="44" fontId="7" fillId="0" borderId="4" xfId="0" applyNumberFormat="1" applyFont="1" applyBorder="1"/>
    <xf numFmtId="44" fontId="7" fillId="0" borderId="3" xfId="0" applyNumberFormat="1" applyFont="1" applyBorder="1"/>
    <xf numFmtId="10" fontId="3" fillId="0" borderId="0" xfId="0" applyNumberFormat="1" applyFont="1"/>
    <xf numFmtId="0" fontId="0" fillId="0" borderId="5" xfId="0" applyBorder="1"/>
    <xf numFmtId="44" fontId="7" fillId="0" borderId="6" xfId="0" applyNumberFormat="1" applyFont="1" applyBorder="1"/>
    <xf numFmtId="44" fontId="7" fillId="0" borderId="5" xfId="0" applyNumberFormat="1" applyFont="1" applyBorder="1"/>
    <xf numFmtId="0" fontId="7" fillId="0" borderId="5" xfId="0" applyFont="1" applyBorder="1"/>
    <xf numFmtId="44" fontId="0" fillId="0" borderId="6" xfId="1" applyFont="1" applyBorder="1"/>
    <xf numFmtId="0" fontId="7" fillId="0" borderId="5" xfId="0" applyFont="1" applyBorder="1" applyAlignment="1">
      <alignment horizontal="right"/>
    </xf>
    <xf numFmtId="0" fontId="7" fillId="0" borderId="7" xfId="0" applyFont="1" applyBorder="1"/>
    <xf numFmtId="44" fontId="7" fillId="0" borderId="8" xfId="0" applyNumberFormat="1" applyFont="1" applyBorder="1"/>
    <xf numFmtId="44" fontId="7" fillId="0" borderId="7" xfId="0" applyNumberFormat="1" applyFont="1" applyBorder="1"/>
    <xf numFmtId="0" fontId="8" fillId="0" borderId="0" xfId="0" applyFont="1"/>
    <xf numFmtId="0" fontId="8" fillId="0" borderId="9" xfId="0" applyFont="1" applyBorder="1"/>
    <xf numFmtId="44" fontId="6" fillId="0" borderId="1" xfId="1" applyFont="1" applyBorder="1"/>
    <xf numFmtId="0" fontId="2" fillId="0" borderId="0" xfId="0" applyFont="1"/>
    <xf numFmtId="0" fontId="7" fillId="0" borderId="0" xfId="0" applyFont="1"/>
    <xf numFmtId="44" fontId="0" fillId="0" borderId="0" xfId="1" applyFont="1"/>
    <xf numFmtId="44" fontId="3" fillId="0" borderId="0" xfId="1" applyFont="1"/>
    <xf numFmtId="44" fontId="0" fillId="0" borderId="3" xfId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86E46-B107-45D4-A368-9E28A77E737B}">
  <dimension ref="A1:H1048561"/>
  <sheetViews>
    <sheetView tabSelected="1" workbookViewId="0">
      <selection sqref="A1:XFD1048576"/>
    </sheetView>
  </sheetViews>
  <sheetFormatPr defaultRowHeight="14.4" x14ac:dyDescent="0.3"/>
  <cols>
    <col min="1" max="1" width="12" customWidth="1"/>
    <col min="2" max="2" width="26.6640625" bestFit="1" customWidth="1"/>
    <col min="3" max="3" width="13.6640625" bestFit="1" customWidth="1"/>
    <col min="4" max="4" width="13.6640625" style="26" bestFit="1" customWidth="1"/>
    <col min="5" max="5" width="7.44140625" style="4" customWidth="1"/>
    <col min="6" max="6" width="12.88671875" bestFit="1" customWidth="1"/>
    <col min="7" max="7" width="13" bestFit="1" customWidth="1"/>
    <col min="8" max="8" width="12.5546875" bestFit="1" customWidth="1"/>
  </cols>
  <sheetData>
    <row r="1" spans="1:5" x14ac:dyDescent="0.3">
      <c r="A1" s="1" t="s">
        <v>0</v>
      </c>
      <c r="C1" s="2"/>
      <c r="D1" s="3"/>
    </row>
    <row r="2" spans="1:5" x14ac:dyDescent="0.3">
      <c r="A2" s="1" t="s">
        <v>1</v>
      </c>
      <c r="B2" s="5"/>
      <c r="C2" s="6"/>
      <c r="D2" s="6"/>
    </row>
    <row r="3" spans="1:5" ht="15" thickBot="1" x14ac:dyDescent="0.35">
      <c r="A3" s="1" t="s">
        <v>2</v>
      </c>
      <c r="B3" s="5"/>
      <c r="C3" s="6"/>
      <c r="D3" s="6"/>
    </row>
    <row r="4" spans="1:5" ht="29.4" thickBot="1" x14ac:dyDescent="0.35">
      <c r="A4" s="7" t="s">
        <v>3</v>
      </c>
      <c r="B4" s="8" t="s">
        <v>4</v>
      </c>
      <c r="C4" s="7" t="s">
        <v>5</v>
      </c>
      <c r="D4" s="7" t="s">
        <v>6</v>
      </c>
      <c r="E4" s="4">
        <v>0.04</v>
      </c>
    </row>
    <row r="5" spans="1:5" s="5" customFormat="1" x14ac:dyDescent="0.3">
      <c r="A5" s="9">
        <v>4000</v>
      </c>
      <c r="B5" s="9" t="s">
        <v>7</v>
      </c>
      <c r="C5" s="10">
        <v>80359.210000000006</v>
      </c>
      <c r="D5" s="11">
        <f>85703*(1+E4)</f>
        <v>89131.12000000001</v>
      </c>
      <c r="E5" s="12"/>
    </row>
    <row r="6" spans="1:5" x14ac:dyDescent="0.3">
      <c r="A6" s="13">
        <v>4002</v>
      </c>
      <c r="B6" s="13" t="s">
        <v>8</v>
      </c>
      <c r="C6" s="14">
        <v>4891.83</v>
      </c>
      <c r="D6" s="15">
        <v>6500</v>
      </c>
    </row>
    <row r="7" spans="1:5" x14ac:dyDescent="0.3">
      <c r="A7" s="13">
        <v>4005</v>
      </c>
      <c r="B7" s="13" t="s">
        <v>9</v>
      </c>
      <c r="C7" s="14">
        <v>337.26</v>
      </c>
      <c r="D7" s="15">
        <v>350</v>
      </c>
    </row>
    <row r="8" spans="1:5" x14ac:dyDescent="0.3">
      <c r="A8" s="13">
        <v>4006</v>
      </c>
      <c r="B8" s="13" t="s">
        <v>10</v>
      </c>
      <c r="C8" s="14">
        <v>1612.8</v>
      </c>
      <c r="D8" s="15">
        <v>1783.86</v>
      </c>
    </row>
    <row r="9" spans="1:5" x14ac:dyDescent="0.3">
      <c r="A9" s="13">
        <v>4010</v>
      </c>
      <c r="B9" s="16" t="s">
        <v>11</v>
      </c>
      <c r="C9" s="14">
        <v>1200</v>
      </c>
      <c r="D9" s="15">
        <v>1500</v>
      </c>
    </row>
    <row r="10" spans="1:5" x14ac:dyDescent="0.3">
      <c r="A10" s="13">
        <v>4014</v>
      </c>
      <c r="B10" s="16" t="s">
        <v>12</v>
      </c>
      <c r="C10" s="14">
        <v>4802.8599999999997</v>
      </c>
      <c r="D10" s="15">
        <f>4000+2160</f>
        <v>6160</v>
      </c>
    </row>
    <row r="11" spans="1:5" x14ac:dyDescent="0.3">
      <c r="A11" s="13">
        <v>4016</v>
      </c>
      <c r="B11" s="16" t="s">
        <v>13</v>
      </c>
      <c r="C11" s="14">
        <v>7769.59</v>
      </c>
      <c r="D11" s="15">
        <f>C11</f>
        <v>7769.59</v>
      </c>
    </row>
    <row r="12" spans="1:5" x14ac:dyDescent="0.3">
      <c r="A12" s="13">
        <v>4017</v>
      </c>
      <c r="B12" s="16" t="s">
        <v>14</v>
      </c>
      <c r="C12" s="14">
        <v>10468.33</v>
      </c>
      <c r="D12" s="15">
        <f>C12</f>
        <v>10468.33</v>
      </c>
    </row>
    <row r="13" spans="1:5" x14ac:dyDescent="0.3">
      <c r="A13" s="13">
        <v>4040</v>
      </c>
      <c r="B13" s="13" t="s">
        <v>15</v>
      </c>
      <c r="C13" s="14">
        <v>250</v>
      </c>
      <c r="D13" s="15">
        <v>200</v>
      </c>
    </row>
    <row r="14" spans="1:5" x14ac:dyDescent="0.3">
      <c r="A14" s="13">
        <v>4045</v>
      </c>
      <c r="B14" s="13" t="s">
        <v>16</v>
      </c>
      <c r="C14" s="14">
        <v>100</v>
      </c>
      <c r="D14" s="15">
        <f>C14</f>
        <v>100</v>
      </c>
    </row>
    <row r="15" spans="1:5" x14ac:dyDescent="0.3">
      <c r="A15" s="13">
        <v>4050</v>
      </c>
      <c r="B15" s="16" t="s">
        <v>17</v>
      </c>
      <c r="C15" s="14">
        <v>1740.87</v>
      </c>
      <c r="D15" s="15">
        <v>1500</v>
      </c>
    </row>
    <row r="16" spans="1:5" x14ac:dyDescent="0.3">
      <c r="A16" s="13">
        <v>4051</v>
      </c>
      <c r="B16" s="16" t="s">
        <v>18</v>
      </c>
      <c r="C16" s="14">
        <v>0</v>
      </c>
      <c r="D16" s="15">
        <v>0</v>
      </c>
    </row>
    <row r="17" spans="1:4" x14ac:dyDescent="0.3">
      <c r="A17" s="13">
        <v>4052</v>
      </c>
      <c r="B17" s="13" t="s">
        <v>19</v>
      </c>
      <c r="C17" s="14">
        <v>350</v>
      </c>
      <c r="D17" s="15">
        <v>1500</v>
      </c>
    </row>
    <row r="18" spans="1:4" x14ac:dyDescent="0.3">
      <c r="A18" s="13">
        <v>4055</v>
      </c>
      <c r="B18" s="13" t="s">
        <v>20</v>
      </c>
      <c r="C18" s="14">
        <v>2800</v>
      </c>
      <c r="D18" s="15">
        <f>C18</f>
        <v>2800</v>
      </c>
    </row>
    <row r="19" spans="1:4" x14ac:dyDescent="0.3">
      <c r="A19" s="13">
        <v>4060</v>
      </c>
      <c r="B19" s="13" t="s">
        <v>21</v>
      </c>
      <c r="C19" s="14">
        <v>858.44</v>
      </c>
      <c r="D19" s="15">
        <v>900</v>
      </c>
    </row>
    <row r="20" spans="1:4" x14ac:dyDescent="0.3">
      <c r="A20" s="13">
        <v>4065</v>
      </c>
      <c r="B20" s="16" t="s">
        <v>22</v>
      </c>
      <c r="C20" s="14">
        <v>1270.96</v>
      </c>
      <c r="D20" s="15">
        <v>1200</v>
      </c>
    </row>
    <row r="21" spans="1:4" x14ac:dyDescent="0.3">
      <c r="A21" s="13">
        <v>4070</v>
      </c>
      <c r="B21" s="13" t="s">
        <v>23</v>
      </c>
      <c r="C21" s="14">
        <v>3500</v>
      </c>
      <c r="D21" s="15">
        <f>C21</f>
        <v>3500</v>
      </c>
    </row>
    <row r="22" spans="1:4" x14ac:dyDescent="0.3">
      <c r="A22" s="13">
        <v>4071</v>
      </c>
      <c r="B22" s="13" t="s">
        <v>24</v>
      </c>
      <c r="C22" s="14">
        <v>316.98</v>
      </c>
      <c r="D22" s="15">
        <v>400</v>
      </c>
    </row>
    <row r="23" spans="1:4" x14ac:dyDescent="0.3">
      <c r="A23" s="16">
        <v>4072</v>
      </c>
      <c r="B23" s="16" t="s">
        <v>25</v>
      </c>
      <c r="C23" s="14">
        <v>520</v>
      </c>
      <c r="D23" s="15">
        <f>C23</f>
        <v>520</v>
      </c>
    </row>
    <row r="24" spans="1:4" x14ac:dyDescent="0.3">
      <c r="A24" s="16">
        <v>4073</v>
      </c>
      <c r="B24" s="16" t="s">
        <v>26</v>
      </c>
      <c r="C24" s="14">
        <v>355</v>
      </c>
      <c r="D24" s="15">
        <v>250</v>
      </c>
    </row>
    <row r="25" spans="1:4" x14ac:dyDescent="0.3">
      <c r="A25" s="16">
        <v>4074</v>
      </c>
      <c r="B25" s="16" t="s">
        <v>27</v>
      </c>
      <c r="C25" s="14">
        <v>60</v>
      </c>
      <c r="D25" s="15">
        <f>C25</f>
        <v>60</v>
      </c>
    </row>
    <row r="26" spans="1:4" x14ac:dyDescent="0.3">
      <c r="A26" s="16">
        <v>4075</v>
      </c>
      <c r="B26" s="16" t="s">
        <v>28</v>
      </c>
      <c r="C26" s="14">
        <v>750</v>
      </c>
      <c r="D26" s="15">
        <f>C26</f>
        <v>750</v>
      </c>
    </row>
    <row r="27" spans="1:4" x14ac:dyDescent="0.3">
      <c r="A27" s="16">
        <v>4076</v>
      </c>
      <c r="B27" s="16" t="s">
        <v>29</v>
      </c>
      <c r="C27" s="14">
        <v>1500</v>
      </c>
      <c r="D27" s="15">
        <f>C27</f>
        <v>1500</v>
      </c>
    </row>
    <row r="28" spans="1:4" x14ac:dyDescent="0.3">
      <c r="A28" s="13">
        <v>4095</v>
      </c>
      <c r="B28" s="13" t="s">
        <v>30</v>
      </c>
      <c r="C28" s="14">
        <v>135.52000000000001</v>
      </c>
      <c r="D28" s="15">
        <v>200</v>
      </c>
    </row>
    <row r="29" spans="1:4" x14ac:dyDescent="0.3">
      <c r="A29" s="13">
        <v>4100</v>
      </c>
      <c r="B29" s="13" t="s">
        <v>31</v>
      </c>
      <c r="C29" s="14">
        <v>2153.09</v>
      </c>
      <c r="D29" s="15">
        <v>3250</v>
      </c>
    </row>
    <row r="30" spans="1:4" x14ac:dyDescent="0.3">
      <c r="A30" s="13">
        <v>4101</v>
      </c>
      <c r="B30" s="13" t="s">
        <v>32</v>
      </c>
      <c r="C30" s="14">
        <v>324</v>
      </c>
      <c r="D30" s="15">
        <f>C30</f>
        <v>324</v>
      </c>
    </row>
    <row r="31" spans="1:4" x14ac:dyDescent="0.3">
      <c r="A31" s="13">
        <v>4102</v>
      </c>
      <c r="B31" s="13" t="s">
        <v>33</v>
      </c>
      <c r="C31" s="14">
        <v>200</v>
      </c>
      <c r="D31" s="15">
        <v>225</v>
      </c>
    </row>
    <row r="32" spans="1:4" x14ac:dyDescent="0.3">
      <c r="A32" s="13">
        <v>4121</v>
      </c>
      <c r="B32" s="13" t="s">
        <v>34</v>
      </c>
      <c r="C32" s="14">
        <v>312.73</v>
      </c>
      <c r="D32" s="15">
        <v>125</v>
      </c>
    </row>
    <row r="33" spans="1:4" x14ac:dyDescent="0.3">
      <c r="A33" s="13">
        <v>4122</v>
      </c>
      <c r="B33" s="13" t="s">
        <v>35</v>
      </c>
      <c r="C33" s="14">
        <v>2655</v>
      </c>
      <c r="D33" s="15">
        <v>3250</v>
      </c>
    </row>
    <row r="34" spans="1:4" x14ac:dyDescent="0.3">
      <c r="A34" s="13">
        <v>4123</v>
      </c>
      <c r="B34" s="13" t="s">
        <v>36</v>
      </c>
      <c r="C34" s="14">
        <v>114.67</v>
      </c>
      <c r="D34" s="15">
        <v>200</v>
      </c>
    </row>
    <row r="35" spans="1:4" x14ac:dyDescent="0.3">
      <c r="A35" s="13">
        <v>4140</v>
      </c>
      <c r="B35" s="13" t="s">
        <v>37</v>
      </c>
      <c r="C35" s="14">
        <v>250</v>
      </c>
      <c r="D35" s="15">
        <v>150</v>
      </c>
    </row>
    <row r="36" spans="1:4" x14ac:dyDescent="0.3">
      <c r="A36" s="13">
        <v>4145</v>
      </c>
      <c r="B36" s="13" t="s">
        <v>38</v>
      </c>
      <c r="C36" s="14">
        <v>641.04</v>
      </c>
      <c r="D36" s="15">
        <v>530</v>
      </c>
    </row>
    <row r="37" spans="1:4" x14ac:dyDescent="0.3">
      <c r="A37" s="13">
        <v>4150</v>
      </c>
      <c r="B37" s="16" t="s">
        <v>39</v>
      </c>
      <c r="C37" s="14">
        <v>103.7</v>
      </c>
      <c r="D37" s="15">
        <v>250</v>
      </c>
    </row>
    <row r="38" spans="1:4" x14ac:dyDescent="0.3">
      <c r="A38" s="13">
        <v>4155</v>
      </c>
      <c r="B38" s="13" t="s">
        <v>40</v>
      </c>
      <c r="C38" s="14">
        <v>800</v>
      </c>
      <c r="D38" s="15">
        <f>C38</f>
        <v>800</v>
      </c>
    </row>
    <row r="39" spans="1:4" x14ac:dyDescent="0.3">
      <c r="A39" s="13">
        <v>4158</v>
      </c>
      <c r="B39" s="13" t="s">
        <v>41</v>
      </c>
      <c r="C39" s="14">
        <v>0</v>
      </c>
      <c r="D39" s="15">
        <v>0</v>
      </c>
    </row>
    <row r="40" spans="1:4" x14ac:dyDescent="0.3">
      <c r="A40" s="13">
        <v>4160</v>
      </c>
      <c r="B40" s="16" t="s">
        <v>42</v>
      </c>
      <c r="C40" s="14">
        <v>0</v>
      </c>
      <c r="D40" s="15">
        <v>0</v>
      </c>
    </row>
    <row r="41" spans="1:4" x14ac:dyDescent="0.3">
      <c r="A41" s="13">
        <v>4165</v>
      </c>
      <c r="B41" s="13" t="s">
        <v>43</v>
      </c>
      <c r="C41" s="14">
        <v>100</v>
      </c>
      <c r="D41" s="15">
        <v>100</v>
      </c>
    </row>
    <row r="42" spans="1:4" x14ac:dyDescent="0.3">
      <c r="A42" s="13">
        <v>4175</v>
      </c>
      <c r="B42" s="13" t="s">
        <v>44</v>
      </c>
      <c r="C42" s="14">
        <v>1000</v>
      </c>
      <c r="D42" s="15">
        <f>C42</f>
        <v>1000</v>
      </c>
    </row>
    <row r="43" spans="1:4" x14ac:dyDescent="0.3">
      <c r="A43" s="16">
        <v>4185</v>
      </c>
      <c r="B43" s="16" t="s">
        <v>45</v>
      </c>
      <c r="C43" s="14">
        <v>300</v>
      </c>
      <c r="D43" s="15">
        <f>C43</f>
        <v>300</v>
      </c>
    </row>
    <row r="44" spans="1:4" x14ac:dyDescent="0.3">
      <c r="A44" s="13">
        <v>4195</v>
      </c>
      <c r="B44" s="16" t="s">
        <v>46</v>
      </c>
      <c r="C44" s="14">
        <v>850</v>
      </c>
      <c r="D44" s="15">
        <v>2000</v>
      </c>
    </row>
    <row r="45" spans="1:4" x14ac:dyDescent="0.3">
      <c r="A45" s="13">
        <v>4201</v>
      </c>
      <c r="B45" s="13" t="s">
        <v>47</v>
      </c>
      <c r="C45" s="14">
        <v>2357.4</v>
      </c>
      <c r="D45" s="15">
        <v>2500</v>
      </c>
    </row>
    <row r="46" spans="1:4" x14ac:dyDescent="0.3">
      <c r="A46" s="13">
        <v>4205</v>
      </c>
      <c r="B46" s="16" t="s">
        <v>48</v>
      </c>
      <c r="C46" s="14">
        <v>100</v>
      </c>
      <c r="D46" s="15">
        <v>350</v>
      </c>
    </row>
    <row r="47" spans="1:4" x14ac:dyDescent="0.3">
      <c r="A47" s="13">
        <v>4210</v>
      </c>
      <c r="B47" s="13" t="s">
        <v>49</v>
      </c>
      <c r="C47" s="14">
        <v>135.09</v>
      </c>
      <c r="D47" s="15">
        <v>150</v>
      </c>
    </row>
    <row r="48" spans="1:4" x14ac:dyDescent="0.3">
      <c r="A48" s="13">
        <v>4211</v>
      </c>
      <c r="B48" s="13" t="s">
        <v>50</v>
      </c>
      <c r="C48" s="14">
        <v>100</v>
      </c>
      <c r="D48" s="15">
        <f>200</f>
        <v>200</v>
      </c>
    </row>
    <row r="49" spans="1:4" x14ac:dyDescent="0.3">
      <c r="A49" s="13">
        <v>4215</v>
      </c>
      <c r="B49" s="16" t="s">
        <v>51</v>
      </c>
      <c r="C49" s="14">
        <v>2098.9</v>
      </c>
      <c r="D49" s="15">
        <v>2400</v>
      </c>
    </row>
    <row r="50" spans="1:4" x14ac:dyDescent="0.3">
      <c r="A50" s="13">
        <v>4216</v>
      </c>
      <c r="B50" s="16" t="s">
        <v>52</v>
      </c>
      <c r="C50" s="14">
        <v>2084.88</v>
      </c>
      <c r="D50" s="15">
        <v>2000</v>
      </c>
    </row>
    <row r="51" spans="1:4" x14ac:dyDescent="0.3">
      <c r="A51" s="13">
        <v>4220</v>
      </c>
      <c r="B51" s="16" t="s">
        <v>53</v>
      </c>
      <c r="C51" s="14">
        <v>416.98</v>
      </c>
      <c r="D51" s="15">
        <v>500</v>
      </c>
    </row>
    <row r="52" spans="1:4" x14ac:dyDescent="0.3">
      <c r="A52" s="13">
        <v>4222</v>
      </c>
      <c r="B52" s="16" t="s">
        <v>54</v>
      </c>
      <c r="C52" s="14">
        <v>2710.34</v>
      </c>
      <c r="D52" s="15">
        <v>2000</v>
      </c>
    </row>
    <row r="53" spans="1:4" x14ac:dyDescent="0.3">
      <c r="A53" s="13">
        <v>4225</v>
      </c>
      <c r="B53" s="13" t="s">
        <v>55</v>
      </c>
      <c r="C53" s="14">
        <v>367.92</v>
      </c>
      <c r="D53" s="15">
        <v>500</v>
      </c>
    </row>
    <row r="54" spans="1:4" x14ac:dyDescent="0.3">
      <c r="A54" s="13">
        <v>4226</v>
      </c>
      <c r="B54" s="13" t="s">
        <v>56</v>
      </c>
      <c r="C54" s="14">
        <v>363.4</v>
      </c>
      <c r="D54" s="15">
        <v>368.46</v>
      </c>
    </row>
    <row r="55" spans="1:4" x14ac:dyDescent="0.3">
      <c r="A55" s="13">
        <v>4230</v>
      </c>
      <c r="B55" s="13" t="s">
        <v>57</v>
      </c>
      <c r="C55" s="14">
        <v>242.22</v>
      </c>
      <c r="D55" s="15">
        <v>250</v>
      </c>
    </row>
    <row r="56" spans="1:4" x14ac:dyDescent="0.3">
      <c r="A56" s="13">
        <v>4235</v>
      </c>
      <c r="B56" s="13" t="s">
        <v>58</v>
      </c>
      <c r="C56" s="14">
        <v>1610.57</v>
      </c>
      <c r="D56" s="15">
        <v>1800</v>
      </c>
    </row>
    <row r="57" spans="1:4" x14ac:dyDescent="0.3">
      <c r="A57" s="13">
        <v>4236</v>
      </c>
      <c r="B57" s="13" t="s">
        <v>59</v>
      </c>
      <c r="C57" s="14">
        <v>233.51</v>
      </c>
      <c r="D57" s="15">
        <v>250</v>
      </c>
    </row>
    <row r="58" spans="1:4" x14ac:dyDescent="0.3">
      <c r="A58" s="13">
        <v>4237</v>
      </c>
      <c r="B58" s="13" t="s">
        <v>60</v>
      </c>
      <c r="C58" s="14">
        <v>306.60000000000002</v>
      </c>
      <c r="D58" s="15">
        <v>0</v>
      </c>
    </row>
    <row r="59" spans="1:4" x14ac:dyDescent="0.3">
      <c r="A59" s="13">
        <v>4238</v>
      </c>
      <c r="B59" s="13" t="s">
        <v>61</v>
      </c>
      <c r="C59" s="14">
        <v>260.61</v>
      </c>
      <c r="D59" s="15">
        <v>250</v>
      </c>
    </row>
    <row r="60" spans="1:4" x14ac:dyDescent="0.3">
      <c r="A60" s="16">
        <v>4300</v>
      </c>
      <c r="B60" s="16" t="s">
        <v>62</v>
      </c>
      <c r="C60" s="14">
        <v>4788.62</v>
      </c>
      <c r="D60" s="15">
        <v>2000</v>
      </c>
    </row>
    <row r="61" spans="1:4" x14ac:dyDescent="0.3">
      <c r="A61" s="16">
        <v>4301</v>
      </c>
      <c r="B61" s="16" t="s">
        <v>63</v>
      </c>
      <c r="C61" s="14">
        <v>677.63</v>
      </c>
      <c r="D61" s="15">
        <v>650.04</v>
      </c>
    </row>
    <row r="62" spans="1:4" x14ac:dyDescent="0.3">
      <c r="A62" s="16">
        <v>4302</v>
      </c>
      <c r="B62" s="16" t="s">
        <v>64</v>
      </c>
      <c r="C62" s="14">
        <v>102.2</v>
      </c>
      <c r="D62" s="15">
        <v>105</v>
      </c>
    </row>
    <row r="63" spans="1:4" x14ac:dyDescent="0.3">
      <c r="A63" s="16">
        <v>4303</v>
      </c>
      <c r="B63" s="16" t="s">
        <v>65</v>
      </c>
      <c r="C63" s="17">
        <v>0</v>
      </c>
      <c r="D63" s="15">
        <v>100</v>
      </c>
    </row>
    <row r="64" spans="1:4" x14ac:dyDescent="0.3">
      <c r="A64" s="13">
        <v>4310</v>
      </c>
      <c r="B64" s="13" t="s">
        <v>66</v>
      </c>
      <c r="C64" s="14">
        <v>312.73</v>
      </c>
      <c r="D64" s="15">
        <v>500</v>
      </c>
    </row>
    <row r="65" spans="1:4" x14ac:dyDescent="0.3">
      <c r="A65" s="13">
        <v>4312</v>
      </c>
      <c r="B65" s="13" t="s">
        <v>67</v>
      </c>
      <c r="C65" s="14">
        <v>300</v>
      </c>
      <c r="D65" s="15">
        <v>100</v>
      </c>
    </row>
    <row r="66" spans="1:4" x14ac:dyDescent="0.3">
      <c r="A66" s="13">
        <v>4315</v>
      </c>
      <c r="B66" s="13" t="s">
        <v>68</v>
      </c>
      <c r="C66" s="14">
        <v>750</v>
      </c>
      <c r="D66" s="15">
        <f>C66</f>
        <v>750</v>
      </c>
    </row>
    <row r="67" spans="1:4" x14ac:dyDescent="0.3">
      <c r="A67" s="13">
        <v>4316</v>
      </c>
      <c r="B67" s="13" t="s">
        <v>69</v>
      </c>
      <c r="C67" s="14">
        <v>1042.44</v>
      </c>
      <c r="D67" s="15">
        <v>600</v>
      </c>
    </row>
    <row r="68" spans="1:4" x14ac:dyDescent="0.3">
      <c r="A68" s="13">
        <v>4325</v>
      </c>
      <c r="B68" s="13" t="s">
        <v>70</v>
      </c>
      <c r="C68" s="14">
        <v>0</v>
      </c>
      <c r="D68" s="15">
        <v>0</v>
      </c>
    </row>
    <row r="69" spans="1:4" x14ac:dyDescent="0.3">
      <c r="A69" s="13">
        <v>4326</v>
      </c>
      <c r="B69" s="13" t="s">
        <v>71</v>
      </c>
      <c r="C69" s="14">
        <v>7620</v>
      </c>
      <c r="D69" s="15">
        <f>7800</f>
        <v>7800</v>
      </c>
    </row>
    <row r="70" spans="1:4" x14ac:dyDescent="0.3">
      <c r="A70" s="13">
        <v>4327</v>
      </c>
      <c r="B70" s="13" t="s">
        <v>72</v>
      </c>
      <c r="C70" s="14">
        <v>1533</v>
      </c>
      <c r="D70" s="15">
        <v>220</v>
      </c>
    </row>
    <row r="71" spans="1:4" x14ac:dyDescent="0.3">
      <c r="A71" s="13">
        <v>4328</v>
      </c>
      <c r="B71" s="13" t="s">
        <v>73</v>
      </c>
      <c r="C71" s="14">
        <v>1226.4000000000001</v>
      </c>
      <c r="D71" s="15">
        <v>1400</v>
      </c>
    </row>
    <row r="72" spans="1:4" x14ac:dyDescent="0.3">
      <c r="A72" s="13">
        <v>4330</v>
      </c>
      <c r="B72" s="13" t="s">
        <v>74</v>
      </c>
      <c r="C72" s="14">
        <v>3000</v>
      </c>
      <c r="D72" s="15">
        <v>1000</v>
      </c>
    </row>
    <row r="73" spans="1:4" x14ac:dyDescent="0.3">
      <c r="A73" s="13">
        <v>4335</v>
      </c>
      <c r="B73" s="13" t="s">
        <v>75</v>
      </c>
      <c r="C73" s="14">
        <v>20304.96</v>
      </c>
      <c r="D73" s="15">
        <v>20000</v>
      </c>
    </row>
    <row r="74" spans="1:4" x14ac:dyDescent="0.3">
      <c r="A74" s="18">
        <v>4340</v>
      </c>
      <c r="B74" s="13" t="s">
        <v>76</v>
      </c>
      <c r="C74" s="14">
        <v>1996.44</v>
      </c>
      <c r="D74" s="15">
        <f>C74</f>
        <v>1996.44</v>
      </c>
    </row>
    <row r="75" spans="1:4" x14ac:dyDescent="0.3">
      <c r="A75" s="18">
        <v>4341</v>
      </c>
      <c r="B75" s="13" t="s">
        <v>77</v>
      </c>
      <c r="C75" s="14">
        <v>573.34</v>
      </c>
      <c r="D75" s="15">
        <v>400</v>
      </c>
    </row>
    <row r="76" spans="1:4" x14ac:dyDescent="0.3">
      <c r="A76" s="18">
        <v>4342</v>
      </c>
      <c r="B76" s="16" t="s">
        <v>78</v>
      </c>
      <c r="C76" s="14">
        <v>0</v>
      </c>
      <c r="D76" s="15">
        <v>0</v>
      </c>
    </row>
    <row r="77" spans="1:4" ht="15" thickBot="1" x14ac:dyDescent="0.35">
      <c r="A77" s="19">
        <v>4350</v>
      </c>
      <c r="B77" s="19" t="s">
        <v>79</v>
      </c>
      <c r="C77" s="20">
        <v>0</v>
      </c>
      <c r="D77" s="21">
        <v>0</v>
      </c>
    </row>
    <row r="78" spans="1:4" ht="15" thickBot="1" x14ac:dyDescent="0.35">
      <c r="A78" s="22"/>
      <c r="B78" s="23"/>
      <c r="C78" s="24">
        <f t="shared" ref="C78:D78" si="0">SUM(C5:C77)</f>
        <v>193370.06000000006</v>
      </c>
      <c r="D78" s="24">
        <f t="shared" si="0"/>
        <v>202686.84000000003</v>
      </c>
    </row>
    <row r="79" spans="1:4" x14ac:dyDescent="0.3">
      <c r="A79" s="25"/>
    </row>
    <row r="80" spans="1:4" x14ac:dyDescent="0.3">
      <c r="A80" s="5"/>
    </row>
    <row r="81" spans="1:3" x14ac:dyDescent="0.3">
      <c r="C81" s="27"/>
    </row>
    <row r="82" spans="1:3" x14ac:dyDescent="0.3">
      <c r="C82" s="27"/>
    </row>
    <row r="83" spans="1:3" x14ac:dyDescent="0.3">
      <c r="A83" s="5"/>
      <c r="C83" s="27"/>
    </row>
    <row r="84" spans="1:3" x14ac:dyDescent="0.3">
      <c r="C84" s="27"/>
    </row>
    <row r="85" spans="1:3" x14ac:dyDescent="0.3">
      <c r="C85" s="27"/>
    </row>
    <row r="86" spans="1:3" x14ac:dyDescent="0.3">
      <c r="C86" s="28"/>
    </row>
    <row r="1048560" ht="15" thickBot="1" x14ac:dyDescent="0.35"/>
    <row r="1048561" spans="8:8" x14ac:dyDescent="0.3">
      <c r="H1048561" s="2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Hooker</dc:creator>
  <cp:lastModifiedBy>Alison Hooker</cp:lastModifiedBy>
  <dcterms:created xsi:type="dcterms:W3CDTF">2023-12-19T12:44:22Z</dcterms:created>
  <dcterms:modified xsi:type="dcterms:W3CDTF">2023-12-19T12:44:53Z</dcterms:modified>
</cp:coreProperties>
</file>