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fbd4840a11639225/Documents/Chute PC/Finance/Finance 22-23/"/>
    </mc:Choice>
  </mc:AlternateContent>
  <xr:revisionPtr revIDLastSave="23" documentId="8_{338185AF-BE85-4115-A8BC-8575BAE6D6F4}" xr6:coauthVersionLast="47" xr6:coauthVersionMax="47" xr10:uidLastSave="{CCC8BF77-3F7A-4830-979B-794D0C949AF9}"/>
  <bookViews>
    <workbookView xWindow="-108" yWindow="-108" windowWidth="23256" windowHeight="12456" xr2:uid="{EA7A7EB7-ABA8-41CD-B328-7E22E6E9090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4" i="1" l="1"/>
  <c r="F32" i="1" l="1"/>
  <c r="F43" i="1" s="1"/>
  <c r="B32" i="1"/>
  <c r="B43" i="1" s="1"/>
  <c r="B18" i="1" l="1"/>
  <c r="B45" i="1" l="1"/>
  <c r="B49" i="1" s="1"/>
  <c r="B54" i="1" s="1"/>
  <c r="F18" i="1"/>
  <c r="F6" i="1" l="1"/>
  <c r="F45" i="1"/>
  <c r="F49" i="1" l="1"/>
  <c r="F54" i="1" s="1"/>
</calcChain>
</file>

<file path=xl/sharedStrings.xml><?xml version="1.0" encoding="utf-8"?>
<sst xmlns="http://schemas.openxmlformats.org/spreadsheetml/2006/main" count="63" uniqueCount="56">
  <si>
    <t xml:space="preserve">CHUTE PARISH COUNCIL </t>
  </si>
  <si>
    <t>Precept</t>
  </si>
  <si>
    <t>Y/E 31st March 2022</t>
  </si>
  <si>
    <t>Allotment Rent</t>
  </si>
  <si>
    <t>Other Receipts</t>
  </si>
  <si>
    <t>VAT Refund</t>
  </si>
  <si>
    <t>HMRC</t>
  </si>
  <si>
    <t>Website</t>
  </si>
  <si>
    <t>Village Hall Rent</t>
  </si>
  <si>
    <t>Allotments Expenditure</t>
  </si>
  <si>
    <t xml:space="preserve"> </t>
  </si>
  <si>
    <t>Defibrillator Costs</t>
  </si>
  <si>
    <t>Design Statement Costs</t>
  </si>
  <si>
    <t>Insurance</t>
  </si>
  <si>
    <t>Training</t>
  </si>
  <si>
    <t>S147 Royal British Legion</t>
  </si>
  <si>
    <t>CIL Payment</t>
  </si>
  <si>
    <t>Village Green Maintenance</t>
  </si>
  <si>
    <t>EXPENDITURE</t>
  </si>
  <si>
    <t>INCOME</t>
  </si>
  <si>
    <t>Treework</t>
  </si>
  <si>
    <t>TOTAL PROFIT/LOSS:</t>
  </si>
  <si>
    <t>TOTAL:</t>
  </si>
  <si>
    <t>Value of Parish Assets</t>
  </si>
  <si>
    <t xml:space="preserve">Closing Bank </t>
  </si>
  <si>
    <t>BALANCE SHEET</t>
  </si>
  <si>
    <t>Balance 31/03/22</t>
  </si>
  <si>
    <t>TOTAL</t>
  </si>
  <si>
    <t>Chute Forest War Memorial Work</t>
  </si>
  <si>
    <t>ACCOUNTS</t>
  </si>
  <si>
    <t xml:space="preserve">Reconciled to AGAR/Bank </t>
  </si>
  <si>
    <t>Reconciled to AGAR/Bank</t>
  </si>
  <si>
    <t xml:space="preserve">Signed:  </t>
  </si>
  <si>
    <t>Responsible Financial Officer</t>
  </si>
  <si>
    <t>Chairman</t>
  </si>
  <si>
    <t>_____________________________________</t>
  </si>
  <si>
    <t>Date:</t>
  </si>
  <si>
    <t xml:space="preserve">      Year Ended 31 March 2023</t>
  </si>
  <si>
    <t>Opening  Bank</t>
  </si>
  <si>
    <t>Balance 1/4/2022</t>
  </si>
  <si>
    <t>Balance 31/03/23</t>
  </si>
  <si>
    <t>KG Playing Field</t>
  </si>
  <si>
    <t>Cricket Club</t>
  </si>
  <si>
    <t>WALC/ICO/One.com Subscriptions</t>
  </si>
  <si>
    <t>Simon Withers - Fencing</t>
  </si>
  <si>
    <t>Admin/Stationery</t>
  </si>
  <si>
    <t>Village Hall - Jubilee</t>
  </si>
  <si>
    <t>Currys - Laptop</t>
  </si>
  <si>
    <t>VAT Paid</t>
  </si>
  <si>
    <t>Balance 1/4/2021</t>
  </si>
  <si>
    <t>KG Playing Field Insurance</t>
  </si>
  <si>
    <t>Cricket Club Insurance</t>
  </si>
  <si>
    <t>Grants-Wellhead £700 &amp; VDG £615</t>
  </si>
  <si>
    <t>Chute Forest Insurance</t>
  </si>
  <si>
    <t>Clerks Gross Salary</t>
  </si>
  <si>
    <t>Grants ( PCC £450 &amp; VH £2,850 VH)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</si>
</sst>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£&quot;#,##0.00;[Red]\-&quot;£&quot;#,##0.00"/>
    <numFmt numFmtId="164" formatCode="&quot;£&quot;#,##0.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164" fontId="0" fillId="0" borderId="0" xfId="0" applyNumberFormat="1" applyAlignment="1">
      <alignment horizontal="left"/>
    </xf>
    <xf numFmtId="164" fontId="0" fillId="0" borderId="0" xfId="0" applyNumberFormat="1"/>
    <xf numFmtId="164" fontId="1" fillId="0" borderId="0" xfId="0" applyNumberFormat="1" applyFont="1"/>
    <xf numFmtId="164" fontId="2" fillId="0" borderId="0" xfId="0" applyNumberFormat="1" applyFont="1"/>
    <xf numFmtId="164" fontId="0" fillId="0" borderId="1" xfId="0" applyNumberFormat="1" applyBorder="1"/>
    <xf numFmtId="164" fontId="2" fillId="0" borderId="1" xfId="0" applyNumberFormat="1" applyFont="1" applyBorder="1"/>
    <xf numFmtId="8" fontId="1" fillId="0" borderId="1" xfId="0" applyNumberFormat="1" applyFont="1" applyBorder="1"/>
    <xf numFmtId="164" fontId="3" fillId="0" borderId="0" xfId="0" applyNumberFormat="1" applyFont="1"/>
    <xf numFmtId="164" fontId="1" fillId="0" borderId="1" xfId="0" applyNumberFormat="1" applyFont="1" applyBorder="1"/>
    <xf numFmtId="0" fontId="0" fillId="0" borderId="0" xfId="0" applyAlignment="1">
      <alignment horizontal="left"/>
    </xf>
    <xf numFmtId="164" fontId="4" fillId="0" borderId="0" xfId="0" applyNumberFormat="1" applyFont="1" applyAlignment="1">
      <alignment horizontal="left"/>
    </xf>
    <xf numFmtId="164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B925B6-2FE4-4359-870B-7B0E21C9EA50}">
  <sheetPr>
    <pageSetUpPr fitToPage="1"/>
  </sheetPr>
  <dimension ref="B1:I63"/>
  <sheetViews>
    <sheetView tabSelected="1" workbookViewId="0">
      <selection activeCell="F54" sqref="F54"/>
    </sheetView>
  </sheetViews>
  <sheetFormatPr defaultRowHeight="14.4" x14ac:dyDescent="0.3"/>
  <cols>
    <col min="2" max="2" width="13.77734375" style="4" customWidth="1"/>
    <col min="5" max="5" width="19.77734375" customWidth="1"/>
    <col min="6" max="6" width="12.88671875" style="4" customWidth="1"/>
  </cols>
  <sheetData>
    <row r="1" spans="2:7" ht="18" x14ac:dyDescent="0.35">
      <c r="B1" s="10" t="s">
        <v>0</v>
      </c>
    </row>
    <row r="2" spans="2:7" ht="15.6" x14ac:dyDescent="0.3">
      <c r="E2" s="13" t="s">
        <v>29</v>
      </c>
    </row>
    <row r="3" spans="2:7" x14ac:dyDescent="0.3">
      <c r="D3" s="3" t="s">
        <v>37</v>
      </c>
    </row>
    <row r="4" spans="2:7" x14ac:dyDescent="0.3">
      <c r="B4" s="14" t="s">
        <v>38</v>
      </c>
      <c r="D4" s="1"/>
      <c r="F4" s="14" t="s">
        <v>38</v>
      </c>
    </row>
    <row r="5" spans="2:7" x14ac:dyDescent="0.3">
      <c r="B5" s="4" t="s">
        <v>49</v>
      </c>
      <c r="D5" s="1"/>
      <c r="F5" s="4" t="s">
        <v>39</v>
      </c>
    </row>
    <row r="6" spans="2:7" x14ac:dyDescent="0.3">
      <c r="B6" s="11">
        <v>6952.14</v>
      </c>
      <c r="D6" s="12" t="s">
        <v>31</v>
      </c>
      <c r="F6" s="11">
        <f>B49</f>
        <v>6503.4100000000008</v>
      </c>
    </row>
    <row r="8" spans="2:7" x14ac:dyDescent="0.3">
      <c r="B8" s="5" t="s">
        <v>2</v>
      </c>
      <c r="C8" s="2"/>
      <c r="D8" s="2" t="s">
        <v>19</v>
      </c>
      <c r="E8" s="2"/>
      <c r="F8" s="5" t="s">
        <v>2</v>
      </c>
      <c r="G8" s="2"/>
    </row>
    <row r="9" spans="2:7" x14ac:dyDescent="0.3">
      <c r="B9" s="4">
        <v>9000</v>
      </c>
      <c r="D9" t="s">
        <v>1</v>
      </c>
      <c r="F9" s="4">
        <v>9000</v>
      </c>
    </row>
    <row r="10" spans="2:7" x14ac:dyDescent="0.3">
      <c r="B10" s="4">
        <v>500</v>
      </c>
      <c r="D10" t="s">
        <v>52</v>
      </c>
      <c r="F10" s="4">
        <v>1315</v>
      </c>
    </row>
    <row r="11" spans="2:7" x14ac:dyDescent="0.3">
      <c r="B11" s="4">
        <v>0</v>
      </c>
      <c r="D11" t="s">
        <v>3</v>
      </c>
      <c r="F11" s="4">
        <v>85</v>
      </c>
    </row>
    <row r="12" spans="2:7" x14ac:dyDescent="0.3">
      <c r="B12" s="4">
        <v>0</v>
      </c>
      <c r="D12" t="s">
        <v>50</v>
      </c>
      <c r="F12" s="4">
        <v>344.68</v>
      </c>
    </row>
    <row r="13" spans="2:7" x14ac:dyDescent="0.3">
      <c r="B13" s="4">
        <v>0</v>
      </c>
      <c r="D13" t="s">
        <v>51</v>
      </c>
      <c r="F13" s="4">
        <v>83.56</v>
      </c>
    </row>
    <row r="14" spans="2:7" x14ac:dyDescent="0.3">
      <c r="B14" s="4">
        <v>0</v>
      </c>
      <c r="D14" t="s">
        <v>53</v>
      </c>
      <c r="F14" s="4">
        <v>92.17</v>
      </c>
    </row>
    <row r="15" spans="2:7" x14ac:dyDescent="0.3">
      <c r="B15" s="4">
        <v>273.3</v>
      </c>
      <c r="D15" t="s">
        <v>4</v>
      </c>
      <c r="F15" s="4">
        <v>0</v>
      </c>
    </row>
    <row r="16" spans="2:7" x14ac:dyDescent="0.3">
      <c r="B16" s="4">
        <v>110.99</v>
      </c>
      <c r="D16" t="s">
        <v>16</v>
      </c>
      <c r="F16" s="4">
        <v>125.12</v>
      </c>
    </row>
    <row r="17" spans="2:7" x14ac:dyDescent="0.3">
      <c r="B17" s="4">
        <v>115.7</v>
      </c>
      <c r="D17" t="s">
        <v>5</v>
      </c>
      <c r="F17" s="4">
        <v>239.89</v>
      </c>
    </row>
    <row r="18" spans="2:7" x14ac:dyDescent="0.3">
      <c r="B18" s="7">
        <f>SUM(B9:B17)</f>
        <v>9999.99</v>
      </c>
      <c r="D18" s="2" t="s">
        <v>22</v>
      </c>
      <c r="F18" s="7">
        <f>SUM(F9:F17)</f>
        <v>11285.42</v>
      </c>
    </row>
    <row r="20" spans="2:7" x14ac:dyDescent="0.3">
      <c r="D20" s="2" t="s">
        <v>18</v>
      </c>
    </row>
    <row r="21" spans="2:7" x14ac:dyDescent="0.3">
      <c r="B21" s="6">
        <v>3469.4</v>
      </c>
      <c r="C21" s="4"/>
      <c r="D21" t="s">
        <v>54</v>
      </c>
      <c r="F21" s="6">
        <v>2945.4</v>
      </c>
      <c r="G21" s="4"/>
    </row>
    <row r="22" spans="2:7" x14ac:dyDescent="0.3">
      <c r="B22" s="6">
        <v>915.92</v>
      </c>
      <c r="D22" t="s">
        <v>6</v>
      </c>
      <c r="F22" s="6">
        <v>808.82</v>
      </c>
    </row>
    <row r="23" spans="2:7" x14ac:dyDescent="0.3">
      <c r="B23" s="6">
        <v>148.77000000000001</v>
      </c>
      <c r="D23" t="s">
        <v>13</v>
      </c>
      <c r="F23" s="6">
        <v>731.58</v>
      </c>
    </row>
    <row r="24" spans="2:7" x14ac:dyDescent="0.3">
      <c r="B24" s="6">
        <v>3450</v>
      </c>
      <c r="D24" t="s">
        <v>55</v>
      </c>
      <c r="F24" s="6">
        <f>2850+450</f>
        <v>3300</v>
      </c>
    </row>
    <row r="25" spans="2:7" x14ac:dyDescent="0.3">
      <c r="B25" s="6">
        <v>0</v>
      </c>
      <c r="D25" t="s">
        <v>41</v>
      </c>
      <c r="F25" s="6">
        <v>100</v>
      </c>
    </row>
    <row r="26" spans="2:7" x14ac:dyDescent="0.3">
      <c r="B26" s="6">
        <v>154.32</v>
      </c>
      <c r="D26" t="s">
        <v>45</v>
      </c>
      <c r="F26" s="6">
        <v>56.62</v>
      </c>
    </row>
    <row r="27" spans="2:7" x14ac:dyDescent="0.3">
      <c r="B27" s="6">
        <v>0</v>
      </c>
      <c r="D27" t="s">
        <v>42</v>
      </c>
      <c r="F27" s="6">
        <v>40.590000000000003</v>
      </c>
    </row>
    <row r="28" spans="2:7" x14ac:dyDescent="0.3">
      <c r="B28" s="6">
        <v>83.84</v>
      </c>
      <c r="D28" t="s">
        <v>7</v>
      </c>
      <c r="F28" s="6">
        <v>0</v>
      </c>
    </row>
    <row r="29" spans="2:7" x14ac:dyDescent="0.3">
      <c r="B29" s="6">
        <v>210</v>
      </c>
      <c r="D29" t="s">
        <v>8</v>
      </c>
      <c r="F29" s="6">
        <v>210</v>
      </c>
    </row>
    <row r="30" spans="2:7" x14ac:dyDescent="0.3">
      <c r="B30" s="6">
        <v>0</v>
      </c>
      <c r="D30" t="s">
        <v>46</v>
      </c>
      <c r="F30" s="6">
        <v>968.96</v>
      </c>
      <c r="G30" s="4"/>
    </row>
    <row r="31" spans="2:7" x14ac:dyDescent="0.3">
      <c r="B31" s="6">
        <v>104.4</v>
      </c>
      <c r="D31" t="s">
        <v>11</v>
      </c>
      <c r="F31" s="6">
        <v>215.9</v>
      </c>
    </row>
    <row r="32" spans="2:7" x14ac:dyDescent="0.3">
      <c r="B32" s="6">
        <f>138.97+35</f>
        <v>173.97</v>
      </c>
      <c r="D32" t="s">
        <v>43</v>
      </c>
      <c r="F32" s="6">
        <f>114.53+35+73.27</f>
        <v>222.8</v>
      </c>
    </row>
    <row r="33" spans="2:9" x14ac:dyDescent="0.3">
      <c r="B33" s="6">
        <v>1244.5999999999999</v>
      </c>
      <c r="D33" t="s">
        <v>9</v>
      </c>
      <c r="F33" s="6">
        <v>0</v>
      </c>
    </row>
    <row r="34" spans="2:9" x14ac:dyDescent="0.3">
      <c r="B34" s="6">
        <v>40</v>
      </c>
      <c r="D34" t="s">
        <v>15</v>
      </c>
      <c r="F34" s="6">
        <v>40</v>
      </c>
      <c r="I34" t="s">
        <v>10</v>
      </c>
    </row>
    <row r="35" spans="2:9" x14ac:dyDescent="0.3">
      <c r="B35" s="6">
        <v>42</v>
      </c>
      <c r="D35" t="s">
        <v>28</v>
      </c>
      <c r="F35" s="6">
        <v>0</v>
      </c>
    </row>
    <row r="36" spans="2:9" x14ac:dyDescent="0.3">
      <c r="B36" s="6">
        <v>37.799999999999997</v>
      </c>
      <c r="D36" t="s">
        <v>12</v>
      </c>
      <c r="F36" s="6">
        <v>150</v>
      </c>
    </row>
    <row r="37" spans="2:9" x14ac:dyDescent="0.3">
      <c r="B37" s="6">
        <v>124.7</v>
      </c>
      <c r="D37" t="s">
        <v>14</v>
      </c>
      <c r="F37" s="6">
        <v>0</v>
      </c>
    </row>
    <row r="38" spans="2:9" x14ac:dyDescent="0.3">
      <c r="B38" s="6">
        <v>0</v>
      </c>
      <c r="D38" t="s">
        <v>44</v>
      </c>
      <c r="F38" s="6">
        <v>600</v>
      </c>
    </row>
    <row r="39" spans="2:9" x14ac:dyDescent="0.3">
      <c r="B39" s="6">
        <v>210</v>
      </c>
      <c r="D39" t="s">
        <v>17</v>
      </c>
      <c r="F39" s="6">
        <v>0</v>
      </c>
    </row>
    <row r="40" spans="2:9" x14ac:dyDescent="0.3">
      <c r="B40" s="6">
        <v>0</v>
      </c>
      <c r="D40" t="s">
        <v>47</v>
      </c>
      <c r="F40" s="6">
        <v>370.79</v>
      </c>
    </row>
    <row r="41" spans="2:9" x14ac:dyDescent="0.3">
      <c r="B41" s="6">
        <v>39</v>
      </c>
      <c r="D41" t="s">
        <v>20</v>
      </c>
      <c r="F41" s="6">
        <v>0</v>
      </c>
    </row>
    <row r="42" spans="2:9" x14ac:dyDescent="0.3">
      <c r="B42" s="4">
        <v>0</v>
      </c>
      <c r="D42" t="s">
        <v>48</v>
      </c>
      <c r="F42" s="4">
        <v>166.23</v>
      </c>
    </row>
    <row r="43" spans="2:9" x14ac:dyDescent="0.3">
      <c r="B43" s="8">
        <f>SUM(B21:B42)</f>
        <v>10448.719999999999</v>
      </c>
      <c r="D43" t="s">
        <v>22</v>
      </c>
      <c r="F43" s="8">
        <f>SUM(F21:F42)</f>
        <v>10927.69</v>
      </c>
      <c r="G43" s="4"/>
    </row>
    <row r="45" spans="2:9" x14ac:dyDescent="0.3">
      <c r="B45" s="9">
        <f>B18-B43</f>
        <v>-448.72999999999956</v>
      </c>
      <c r="D45" s="2" t="s">
        <v>21</v>
      </c>
      <c r="F45" s="9">
        <f>F18-F43</f>
        <v>357.72999999999956</v>
      </c>
    </row>
    <row r="47" spans="2:9" x14ac:dyDescent="0.3">
      <c r="B47" s="4" t="s">
        <v>24</v>
      </c>
      <c r="F47" s="4" t="s">
        <v>24</v>
      </c>
    </row>
    <row r="48" spans="2:9" x14ac:dyDescent="0.3">
      <c r="B48" s="4" t="s">
        <v>26</v>
      </c>
      <c r="F48" s="4" t="s">
        <v>40</v>
      </c>
    </row>
    <row r="49" spans="2:7" x14ac:dyDescent="0.3">
      <c r="B49" s="11">
        <f>B6+B45</f>
        <v>6503.4100000000008</v>
      </c>
      <c r="D49" t="s">
        <v>30</v>
      </c>
      <c r="F49" s="11">
        <f>F6+F45</f>
        <v>6861.14</v>
      </c>
      <c r="G49" s="4"/>
    </row>
    <row r="51" spans="2:7" x14ac:dyDescent="0.3">
      <c r="D51" s="2" t="s">
        <v>25</v>
      </c>
    </row>
    <row r="52" spans="2:7" x14ac:dyDescent="0.3">
      <c r="B52" s="4">
        <v>103578</v>
      </c>
      <c r="D52" s="4" t="s">
        <v>23</v>
      </c>
      <c r="F52" s="4">
        <v>104221.37</v>
      </c>
    </row>
    <row r="54" spans="2:7" x14ac:dyDescent="0.3">
      <c r="B54" s="7">
        <f>B52+B49</f>
        <v>110081.41</v>
      </c>
      <c r="D54" t="s">
        <v>27</v>
      </c>
      <c r="F54" s="7">
        <f>F52+F49</f>
        <v>111082.51</v>
      </c>
    </row>
    <row r="57" spans="2:7" x14ac:dyDescent="0.3">
      <c r="B57" s="4" t="s">
        <v>32</v>
      </c>
      <c r="C57" t="s">
        <v>35</v>
      </c>
    </row>
    <row r="58" spans="2:7" x14ac:dyDescent="0.3">
      <c r="C58" t="s">
        <v>33</v>
      </c>
    </row>
    <row r="60" spans="2:7" x14ac:dyDescent="0.3">
      <c r="B60" s="4" t="s">
        <v>32</v>
      </c>
      <c r="C60" t="s">
        <v>35</v>
      </c>
    </row>
    <row r="61" spans="2:7" x14ac:dyDescent="0.3">
      <c r="C61" t="s">
        <v>34</v>
      </c>
    </row>
    <row r="63" spans="2:7" x14ac:dyDescent="0.3">
      <c r="B63" s="4" t="s">
        <v>36</v>
      </c>
      <c r="C63" t="s">
        <v>35</v>
      </c>
    </row>
  </sheetData>
  <pageMargins left="0.7" right="0.7" top="0.75" bottom="0.75" header="0.3" footer="0.3"/>
  <pageSetup scale="74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carolyn wall</dc:creator>
  <cp:lastModifiedBy>CHUTE PARISH COUNCIL THE CHUTES</cp:lastModifiedBy>
  <cp:lastPrinted>2023-05-02T17:34:12Z</cp:lastPrinted>
  <dcterms:created xsi:type="dcterms:W3CDTF">2022-10-11T14:30:38Z</dcterms:created>
  <dcterms:modified xsi:type="dcterms:W3CDTF">2023-05-02T17:35:29Z</dcterms:modified>
</cp:coreProperties>
</file>