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103"/>
  </bookViews>
  <sheets>
    <sheet name="Sheet1" sheetId="1" r:id="rId1"/>
  </sheets>
  <definedNames>
    <definedName name="_xlnm.Print_Area" localSheetId="0">Sheet1!$A$1:$S$147</definedName>
  </definedNames>
  <calcPr calcId="145621"/>
</workbook>
</file>

<file path=xl/calcChain.xml><?xml version="1.0" encoding="utf-8"?>
<calcChain xmlns="http://schemas.openxmlformats.org/spreadsheetml/2006/main">
  <c r="F99" i="1" l="1"/>
  <c r="G85" i="1"/>
  <c r="G82" i="1"/>
  <c r="J91" i="1" l="1"/>
  <c r="E91" i="1"/>
  <c r="Q91" i="1" l="1"/>
  <c r="Q93" i="1" s="1"/>
  <c r="P91" i="1"/>
  <c r="O91" i="1"/>
  <c r="N91" i="1"/>
  <c r="M91" i="1"/>
  <c r="M96" i="1" s="1"/>
  <c r="M99" i="1" s="1"/>
  <c r="L91" i="1"/>
  <c r="K91" i="1"/>
  <c r="E92" i="1" s="1"/>
  <c r="I91" i="1"/>
  <c r="I93" i="1" s="1"/>
  <c r="H91" i="1"/>
  <c r="F91" i="1"/>
  <c r="E93" i="1" l="1"/>
  <c r="M94" i="1"/>
  <c r="K19" i="1" l="1"/>
  <c r="I19" i="1" l="1"/>
  <c r="H19" i="1" l="1"/>
  <c r="E19" i="1" l="1"/>
  <c r="F19" i="1"/>
  <c r="G19" i="1"/>
  <c r="J21" i="1" l="1"/>
  <c r="D19" i="1" l="1"/>
  <c r="D20" i="1" l="1"/>
  <c r="D21" i="1" l="1"/>
  <c r="G91" i="1" l="1"/>
  <c r="J93" i="1" l="1"/>
  <c r="J95" i="1" l="1"/>
</calcChain>
</file>

<file path=xl/sharedStrings.xml><?xml version="1.0" encoding="utf-8"?>
<sst xmlns="http://schemas.openxmlformats.org/spreadsheetml/2006/main" count="364" uniqueCount="157">
  <si>
    <t>ARDINGTON AND LOCKINGE PARISH COUNCIL</t>
  </si>
  <si>
    <t>NatWest Accounts</t>
  </si>
  <si>
    <t>Receipts</t>
  </si>
  <si>
    <t>Date</t>
  </si>
  <si>
    <t>Ref</t>
  </si>
  <si>
    <t>Details</t>
  </si>
  <si>
    <t>£</t>
  </si>
  <si>
    <t>Precept</t>
  </si>
  <si>
    <t>Grant</t>
  </si>
  <si>
    <t>Interest</t>
  </si>
  <si>
    <t>VAT</t>
  </si>
  <si>
    <t>Playground</t>
  </si>
  <si>
    <t>In-</t>
  </si>
  <si>
    <t>CBPT</t>
  </si>
  <si>
    <t>Other</t>
  </si>
  <si>
    <t>PC</t>
  </si>
  <si>
    <t xml:space="preserve">Half of precept (1 of 2) </t>
  </si>
  <si>
    <t>OCC grass cutting grant</t>
  </si>
  <si>
    <t xml:space="preserve">Half of precept (2 of 2) </t>
  </si>
  <si>
    <t>CBPT payment for Chapel grass</t>
  </si>
  <si>
    <t>Interest NatWest  (V.I.)</t>
  </si>
  <si>
    <t>29 12</t>
  </si>
  <si>
    <t xml:space="preserve">30 3 </t>
  </si>
  <si>
    <t>VAT repayment</t>
  </si>
  <si>
    <t>Total receipts for year</t>
  </si>
  <si>
    <t xml:space="preserve"> </t>
  </si>
  <si>
    <t>Other receipts</t>
  </si>
  <si>
    <t>Check</t>
  </si>
  <si>
    <t>Payments</t>
  </si>
  <si>
    <t>Cheque</t>
  </si>
  <si>
    <t>Total</t>
  </si>
  <si>
    <t>General</t>
  </si>
  <si>
    <t>S137</t>
  </si>
  <si>
    <t>Village</t>
  </si>
  <si>
    <t>Lights</t>
  </si>
  <si>
    <t xml:space="preserve">Staff </t>
  </si>
  <si>
    <t>Income</t>
  </si>
  <si>
    <t>Play-</t>
  </si>
  <si>
    <t>M&amp;A</t>
  </si>
  <si>
    <t>Admin</t>
  </si>
  <si>
    <t>Grass</t>
  </si>
  <si>
    <t>Ex-</t>
  </si>
  <si>
    <t>Care</t>
  </si>
  <si>
    <t>costs</t>
  </si>
  <si>
    <t>tax paid</t>
  </si>
  <si>
    <t>ground</t>
  </si>
  <si>
    <t>Gen</t>
  </si>
  <si>
    <t>Woodage</t>
  </si>
  <si>
    <t>White Horse Horticulture</t>
  </si>
  <si>
    <t>C F Knights, Clerk's Remuneration</t>
  </si>
  <si>
    <t xml:space="preserve">HM Revenue &amp; Customs </t>
  </si>
  <si>
    <t>Zurich Insurance</t>
  </si>
  <si>
    <t>Street light payments, Lockinge</t>
  </si>
  <si>
    <t>Payments continued</t>
  </si>
  <si>
    <t>Clerk's remuneration</t>
  </si>
  <si>
    <t>HMRC PAYE Income Tax</t>
  </si>
  <si>
    <t>Playsafety Ltd.</t>
  </si>
  <si>
    <t>5 10</t>
  </si>
  <si>
    <t>5 1</t>
  </si>
  <si>
    <t>5 2</t>
  </si>
  <si>
    <t xml:space="preserve">31 3 </t>
  </si>
  <si>
    <t>Total expenditures for the year</t>
  </si>
  <si>
    <t xml:space="preserve">Staff Costs + Income tax +N.I. </t>
  </si>
  <si>
    <t>Expenditure - Staff Costs</t>
  </si>
  <si>
    <t>From PC</t>
  </si>
  <si>
    <t>VAT reclaimed this financial year</t>
  </si>
  <si>
    <t>overspend</t>
  </si>
  <si>
    <t>Insurance</t>
  </si>
  <si>
    <t>5 3</t>
  </si>
  <si>
    <t>Expenses</t>
  </si>
  <si>
    <t>Amount</t>
  </si>
  <si>
    <t>31 3</t>
  </si>
  <si>
    <t>S.O.</t>
  </si>
  <si>
    <t>5 7</t>
  </si>
  <si>
    <t>5 9</t>
  </si>
  <si>
    <t>5 12</t>
  </si>
  <si>
    <t>Subscription to OALC</t>
  </si>
  <si>
    <t>C F Knights (broadband &amp; anti virus)</t>
  </si>
  <si>
    <t>Loyd Lindsay Rooms</t>
  </si>
  <si>
    <t>5 6</t>
  </si>
  <si>
    <t>25 9</t>
  </si>
  <si>
    <t>OCC Community Fund</t>
  </si>
  <si>
    <t>Ville care</t>
  </si>
  <si>
    <t>* Please see page 23 in the small cash book.</t>
  </si>
  <si>
    <t># Please see page 20 in the small cash book, where £7.21 was claimed in VAT but only £5.00 entered on VAT claim form because £2.21 had been claimed the previous year.</t>
  </si>
  <si>
    <t>Repairs, weed treatment, RoSPA check</t>
  </si>
  <si>
    <t>Playground expenditure.</t>
  </si>
  <si>
    <t>Churchyard</t>
  </si>
  <si>
    <t>Village grass</t>
  </si>
  <si>
    <t>S O 1</t>
  </si>
  <si>
    <t>4 5</t>
  </si>
  <si>
    <t>24 7</t>
  </si>
  <si>
    <t>4 9</t>
  </si>
  <si>
    <t xml:space="preserve"> 20 12</t>
  </si>
  <si>
    <t>5 11</t>
  </si>
  <si>
    <t>28 9</t>
  </si>
  <si>
    <t>Charleton Environmental Ltd.</t>
  </si>
  <si>
    <t>Lockinge Trust Memorial Insurance</t>
  </si>
  <si>
    <t>18 11</t>
  </si>
  <si>
    <t xml:space="preserve">Caledonia Play </t>
  </si>
  <si>
    <t>Swing</t>
  </si>
  <si>
    <t>Tom King, playground repairs</t>
  </si>
  <si>
    <t xml:space="preserve">C F Knights, Clerk's expenses </t>
  </si>
  <si>
    <t>4 1</t>
  </si>
  <si>
    <t>9 1</t>
  </si>
  <si>
    <t>14 2</t>
  </si>
  <si>
    <t>14 3</t>
  </si>
  <si>
    <t>12 3</t>
  </si>
  <si>
    <t>WEL Medical</t>
  </si>
  <si>
    <t>VAT not reclaimed this year</t>
  </si>
  <si>
    <t>See page 24 in small cash book</t>
  </si>
  <si>
    <t>As above in the totals line</t>
  </si>
  <si>
    <t>23 12</t>
  </si>
  <si>
    <t>Receipts and Payments Account, 1 April 2019 to 31 March 2012</t>
  </si>
  <si>
    <t>4 27</t>
  </si>
  <si>
    <t>10 5</t>
  </si>
  <si>
    <t>CBPT, street light painting and electr. Checks</t>
  </si>
  <si>
    <t>2 8</t>
  </si>
  <si>
    <t>28 6</t>
  </si>
  <si>
    <t>8 4</t>
  </si>
  <si>
    <t>18 4</t>
  </si>
  <si>
    <t>4 26</t>
  </si>
  <si>
    <t>CDC Electrical (Street lights)</t>
  </si>
  <si>
    <t>Simon Scott (street light painting)</t>
  </si>
  <si>
    <t>1 5</t>
  </si>
  <si>
    <t>2 5</t>
  </si>
  <si>
    <t>Strange Electrical Services (Sch Hse, Ard</t>
  </si>
  <si>
    <t xml:space="preserve">3 5 </t>
  </si>
  <si>
    <t>6 5</t>
  </si>
  <si>
    <t>14 5</t>
  </si>
  <si>
    <t>Christine Lisi (for talk)</t>
  </si>
  <si>
    <t>John Hedgecock for internal audit</t>
  </si>
  <si>
    <t>1232-1240</t>
  </si>
  <si>
    <t>30 5</t>
  </si>
  <si>
    <t>Simon Scott (painting train seats)</t>
  </si>
  <si>
    <t>31 5</t>
  </si>
  <si>
    <t>6 6</t>
  </si>
  <si>
    <t>Thomas King (playground grass)</t>
  </si>
  <si>
    <t>16 6</t>
  </si>
  <si>
    <t>25 6</t>
  </si>
  <si>
    <t>Vale WHDC (El ection )</t>
  </si>
  <si>
    <t>18 7</t>
  </si>
  <si>
    <t>10 7</t>
  </si>
  <si>
    <t>Wessex Electricals (School House, Ard,</t>
  </si>
  <si>
    <t>25 7</t>
  </si>
  <si>
    <t>31 7</t>
  </si>
  <si>
    <t>5 8</t>
  </si>
  <si>
    <t>16 8</t>
  </si>
  <si>
    <t>26 8</t>
  </si>
  <si>
    <t>10 9</t>
  </si>
  <si>
    <t>C F Knights, Clerk's expenses</t>
  </si>
  <si>
    <t>Bk</t>
  </si>
  <si>
    <t>12 9</t>
  </si>
  <si>
    <t>Wantage Independ. Advice Centre, S137</t>
  </si>
  <si>
    <t>North West Downs Landscape Trust, S137</t>
  </si>
  <si>
    <t>4 10</t>
  </si>
  <si>
    <t>Update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</si>
</sst>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protection locked="0"/>
    </xf>
    <xf numFmtId="2" fontId="9" fillId="0" borderId="0" xfId="0" applyNumberFormat="1" applyFont="1" applyFill="1" applyBorder="1" applyAlignment="1" applyProtection="1">
      <protection locked="0"/>
    </xf>
    <xf numFmtId="17" fontId="6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2" fontId="8" fillId="0" borderId="0" xfId="0" applyNumberFormat="1" applyFont="1" applyFill="1" applyBorder="1" applyAlignment="1" applyProtection="1">
      <protection locked="0"/>
    </xf>
    <xf numFmtId="1" fontId="6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 applyBorder="1" applyAlignment="1" applyProtection="1">
      <protection locked="0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tabSelected="1" showWhiteSpace="0" view="pageLayout" topLeftCell="A63" zoomScaleNormal="115" zoomScaleSheetLayoutView="100" workbookViewId="0">
      <selection activeCell="M66" sqref="M66"/>
    </sheetView>
  </sheetViews>
  <sheetFormatPr defaultRowHeight="12.75" x14ac:dyDescent="0.2"/>
  <cols>
    <col min="1" max="1" width="4.7109375" style="1" customWidth="1"/>
    <col min="2" max="2" width="3.28515625" style="1" customWidth="1"/>
    <col min="3" max="3" width="29.85546875" style="1" customWidth="1"/>
    <col min="4" max="4" width="8.7109375" style="1" customWidth="1"/>
    <col min="5" max="5" width="8.28515625" style="1" customWidth="1"/>
    <col min="6" max="6" width="6.42578125" style="1" customWidth="1"/>
    <col min="7" max="7" width="7.85546875" style="1" customWidth="1"/>
    <col min="8" max="8" width="6.85546875" style="1" customWidth="1"/>
    <col min="9" max="9" width="8.85546875" style="1" customWidth="1"/>
    <col min="10" max="10" width="9.7109375" style="1" customWidth="1"/>
    <col min="11" max="11" width="7.5703125" style="1" customWidth="1"/>
    <col min="12" max="12" width="7.140625" style="1" customWidth="1"/>
    <col min="13" max="13" width="6.42578125" style="4" customWidth="1"/>
    <col min="14" max="14" width="7" style="1" customWidth="1"/>
    <col min="15" max="15" width="6" style="1" customWidth="1"/>
    <col min="16" max="16" width="7.42578125" style="1" customWidth="1"/>
    <col min="17" max="17" width="9.42578125" customWidth="1"/>
  </cols>
  <sheetData>
    <row r="1" spans="1:18" s="3" customFormat="1" ht="23.25" x14ac:dyDescent="0.35">
      <c r="A1" s="10"/>
      <c r="B1" s="10"/>
      <c r="C1" s="11" t="s">
        <v>0</v>
      </c>
      <c r="D1" s="10"/>
      <c r="E1" s="10"/>
      <c r="F1" s="12"/>
      <c r="G1" s="12"/>
      <c r="H1" s="10"/>
      <c r="I1" s="10"/>
      <c r="J1" s="10"/>
      <c r="K1" s="12"/>
      <c r="L1" s="10"/>
      <c r="M1" s="10"/>
      <c r="N1" s="10"/>
      <c r="O1" s="10"/>
      <c r="P1" s="10"/>
      <c r="Q1" s="6"/>
      <c r="R1" s="6"/>
    </row>
    <row r="2" spans="1:18" ht="15" x14ac:dyDescent="0.2">
      <c r="A2" s="11" t="s">
        <v>113</v>
      </c>
      <c r="B2" s="11"/>
      <c r="C2" s="12"/>
      <c r="D2" s="12"/>
      <c r="E2" s="12"/>
      <c r="F2" s="12"/>
      <c r="G2" s="11" t="s">
        <v>1</v>
      </c>
      <c r="H2" s="13"/>
      <c r="I2" s="12"/>
      <c r="J2" s="12"/>
      <c r="K2" s="12"/>
      <c r="L2" s="12"/>
      <c r="M2" s="14"/>
      <c r="N2" s="13"/>
      <c r="O2" s="13"/>
      <c r="P2" s="13"/>
      <c r="Q2" s="9"/>
      <c r="R2" s="9"/>
    </row>
    <row r="3" spans="1:18" ht="15" x14ac:dyDescent="0.2">
      <c r="A3" s="11" t="s">
        <v>2</v>
      </c>
      <c r="B3" s="11"/>
      <c r="C3" s="12"/>
      <c r="D3" s="12"/>
      <c r="E3" s="12"/>
      <c r="F3" s="13"/>
      <c r="G3" s="12"/>
      <c r="H3" s="12"/>
      <c r="I3" s="12"/>
      <c r="J3" s="13"/>
      <c r="K3" s="13"/>
      <c r="L3" s="12"/>
      <c r="M3" s="14"/>
      <c r="N3" s="13"/>
      <c r="O3" s="13"/>
      <c r="P3" s="13"/>
      <c r="Q3" s="9"/>
      <c r="R3" s="9"/>
    </row>
    <row r="4" spans="1:18" ht="15" x14ac:dyDescent="0.2">
      <c r="A4" s="12" t="s">
        <v>3</v>
      </c>
      <c r="B4" s="12" t="s">
        <v>4</v>
      </c>
      <c r="C4" s="12" t="s">
        <v>5</v>
      </c>
      <c r="D4" s="10" t="s">
        <v>6</v>
      </c>
      <c r="E4" s="10" t="s">
        <v>7</v>
      </c>
      <c r="F4" s="10" t="s">
        <v>8</v>
      </c>
      <c r="G4" s="10" t="s">
        <v>8</v>
      </c>
      <c r="H4" s="10" t="s">
        <v>9</v>
      </c>
      <c r="I4" s="10" t="s">
        <v>10</v>
      </c>
      <c r="J4" s="13"/>
      <c r="K4" s="14" t="s">
        <v>11</v>
      </c>
      <c r="L4" s="13"/>
      <c r="M4" s="13"/>
      <c r="N4" s="13"/>
      <c r="O4" s="13"/>
      <c r="P4" s="13"/>
      <c r="Q4" s="9"/>
      <c r="R4" s="9"/>
    </row>
    <row r="5" spans="1:18" ht="15" x14ac:dyDescent="0.2">
      <c r="A5" s="12"/>
      <c r="B5" s="12" t="s">
        <v>12</v>
      </c>
      <c r="C5" s="12" t="s">
        <v>2</v>
      </c>
      <c r="D5" s="10"/>
      <c r="E5" s="10"/>
      <c r="F5" s="10" t="s">
        <v>13</v>
      </c>
      <c r="G5" s="10" t="s">
        <v>14</v>
      </c>
      <c r="H5" s="10"/>
      <c r="I5" s="10" t="s">
        <v>15</v>
      </c>
      <c r="J5" s="13"/>
      <c r="K5" s="15"/>
      <c r="L5" s="12"/>
      <c r="M5" s="13"/>
      <c r="N5" s="13"/>
      <c r="O5" s="13"/>
      <c r="P5" s="13"/>
      <c r="Q5" s="9"/>
      <c r="R5" s="9"/>
    </row>
    <row r="6" spans="1:18" ht="15" x14ac:dyDescent="0.2">
      <c r="A6" s="16" t="s">
        <v>25</v>
      </c>
      <c r="B6" s="13"/>
      <c r="C6" s="13"/>
      <c r="D6" s="13"/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3"/>
      <c r="K6" s="10" t="s">
        <v>6</v>
      </c>
      <c r="L6" s="13"/>
      <c r="M6" s="14"/>
      <c r="N6" s="13"/>
      <c r="O6" s="13"/>
      <c r="P6" s="13"/>
      <c r="Q6" s="9"/>
      <c r="R6" s="9"/>
    </row>
    <row r="7" spans="1:18" ht="15" x14ac:dyDescent="0.2">
      <c r="A7" s="2">
        <v>2</v>
      </c>
      <c r="B7" s="12">
        <v>1</v>
      </c>
      <c r="C7" s="12" t="s">
        <v>16</v>
      </c>
      <c r="D7" s="4">
        <v>4035</v>
      </c>
      <c r="E7" s="4">
        <v>4035</v>
      </c>
      <c r="F7" s="13"/>
      <c r="G7" s="13"/>
      <c r="H7" s="13"/>
      <c r="I7" s="13"/>
      <c r="J7" s="13"/>
      <c r="K7" s="13"/>
      <c r="L7" s="12"/>
      <c r="M7" s="13"/>
      <c r="N7" s="13"/>
      <c r="O7" s="13"/>
      <c r="P7" s="13"/>
      <c r="Q7" s="9"/>
      <c r="R7" s="9"/>
    </row>
    <row r="8" spans="1:18" s="2" customFormat="1" ht="15.75" x14ac:dyDescent="0.25">
      <c r="A8" s="2" t="s">
        <v>114</v>
      </c>
      <c r="B8" s="12">
        <v>2</v>
      </c>
      <c r="C8" s="12" t="s">
        <v>17</v>
      </c>
      <c r="D8" s="14">
        <v>573.07000000000005</v>
      </c>
      <c r="E8" s="15"/>
      <c r="F8" s="14"/>
      <c r="G8" s="14">
        <v>573.07000000000005</v>
      </c>
      <c r="H8" s="12"/>
      <c r="I8" s="12"/>
      <c r="J8" s="12"/>
      <c r="K8" s="12"/>
      <c r="L8" s="12"/>
      <c r="M8" s="2" t="s">
        <v>25</v>
      </c>
      <c r="N8" s="12"/>
      <c r="O8" s="12"/>
      <c r="P8" s="12"/>
      <c r="Q8" s="5"/>
      <c r="R8" s="5"/>
    </row>
    <row r="9" spans="1:18" s="2" customFormat="1" ht="15.75" x14ac:dyDescent="0.25">
      <c r="A9" s="2" t="s">
        <v>115</v>
      </c>
      <c r="B9" s="2">
        <v>3</v>
      </c>
      <c r="C9" s="2" t="s">
        <v>116</v>
      </c>
      <c r="D9" s="14">
        <v>630</v>
      </c>
      <c r="E9" s="14"/>
      <c r="F9" s="14">
        <v>630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5"/>
      <c r="R9" s="5"/>
    </row>
    <row r="10" spans="1:18" ht="15" x14ac:dyDescent="0.2">
      <c r="A10" s="2" t="s">
        <v>92</v>
      </c>
      <c r="B10" s="2" t="s">
        <v>25</v>
      </c>
      <c r="C10" s="2" t="s">
        <v>18</v>
      </c>
      <c r="D10" s="4">
        <v>4035</v>
      </c>
      <c r="E10" s="4">
        <v>4035</v>
      </c>
      <c r="G10" s="14"/>
      <c r="H10" s="12"/>
      <c r="I10" s="12"/>
      <c r="J10" s="12"/>
      <c r="K10" s="12"/>
      <c r="L10" s="13"/>
      <c r="M10" s="13"/>
      <c r="N10" s="13"/>
      <c r="O10" s="13"/>
      <c r="P10" s="13"/>
      <c r="Q10" s="9"/>
      <c r="R10" s="9"/>
    </row>
    <row r="11" spans="1:18" ht="15" x14ac:dyDescent="0.2">
      <c r="A11" s="2" t="s">
        <v>118</v>
      </c>
      <c r="B11" s="12"/>
      <c r="C11" s="12" t="s">
        <v>20</v>
      </c>
      <c r="D11" s="2">
        <v>0.19</v>
      </c>
      <c r="E11" s="12"/>
      <c r="G11" s="12"/>
      <c r="H11" s="2">
        <v>0.19</v>
      </c>
      <c r="I11" s="21"/>
      <c r="J11" s="21"/>
      <c r="K11" s="2">
        <v>0.19</v>
      </c>
      <c r="L11" s="13"/>
      <c r="M11" s="13"/>
      <c r="N11" s="13"/>
      <c r="O11" s="13"/>
      <c r="P11" s="13"/>
      <c r="Q11" s="9"/>
      <c r="R11" s="9"/>
    </row>
    <row r="12" spans="1:18" ht="15" x14ac:dyDescent="0.2">
      <c r="A12" s="27" t="s">
        <v>95</v>
      </c>
      <c r="B12" s="12"/>
      <c r="C12" s="2" t="s">
        <v>20</v>
      </c>
      <c r="D12" s="2">
        <v>0.05</v>
      </c>
      <c r="E12" s="12"/>
      <c r="F12" s="12"/>
      <c r="G12" s="12"/>
      <c r="H12" s="2">
        <v>0.05</v>
      </c>
      <c r="I12" s="21"/>
      <c r="J12" s="21"/>
      <c r="K12" s="2">
        <v>0.05</v>
      </c>
      <c r="L12" s="13"/>
      <c r="M12" s="13"/>
      <c r="N12" s="13"/>
      <c r="O12" s="13"/>
      <c r="P12" s="13"/>
      <c r="Q12" s="9"/>
      <c r="R12" s="9"/>
    </row>
    <row r="13" spans="1:18" ht="15" x14ac:dyDescent="0.2">
      <c r="A13" s="12" t="s">
        <v>21</v>
      </c>
      <c r="B13" s="12"/>
      <c r="C13" s="12" t="s">
        <v>20</v>
      </c>
      <c r="D13" s="2">
        <v>0.18</v>
      </c>
      <c r="E13" s="12"/>
      <c r="F13" s="12"/>
      <c r="G13" s="12"/>
      <c r="H13" s="2">
        <v>0.18</v>
      </c>
      <c r="I13" s="21"/>
      <c r="J13" s="21"/>
      <c r="K13" s="2">
        <v>0.18</v>
      </c>
      <c r="L13" s="13"/>
      <c r="M13" s="13"/>
      <c r="N13" s="13"/>
      <c r="O13" s="13"/>
      <c r="P13" s="13"/>
      <c r="Q13" s="9"/>
      <c r="R13" s="9"/>
    </row>
    <row r="14" spans="1:18" ht="15" x14ac:dyDescent="0.2">
      <c r="A14" s="12" t="s">
        <v>22</v>
      </c>
      <c r="B14" s="13"/>
      <c r="C14" s="12" t="s">
        <v>20</v>
      </c>
      <c r="D14" s="2">
        <v>0.18</v>
      </c>
      <c r="E14" s="12"/>
      <c r="F14" s="12"/>
      <c r="G14" s="12"/>
      <c r="H14" s="2">
        <v>0.18</v>
      </c>
      <c r="I14" s="21"/>
      <c r="J14" s="21"/>
      <c r="K14" s="2">
        <v>0.18</v>
      </c>
      <c r="L14" s="13"/>
      <c r="M14" s="13"/>
      <c r="N14" s="13"/>
      <c r="O14" s="13"/>
      <c r="P14" s="13"/>
      <c r="Q14" s="9"/>
      <c r="R14" s="9"/>
    </row>
    <row r="15" spans="1:18" ht="15" x14ac:dyDescent="0.2">
      <c r="A15" s="2" t="s">
        <v>91</v>
      </c>
      <c r="B15" s="12">
        <v>4</v>
      </c>
      <c r="C15" s="12" t="s">
        <v>23</v>
      </c>
      <c r="D15" s="4">
        <v>152.54</v>
      </c>
      <c r="E15" s="12"/>
      <c r="F15" s="12"/>
      <c r="G15" s="12"/>
      <c r="H15" s="14"/>
      <c r="I15" s="4">
        <v>152.54</v>
      </c>
      <c r="J15" s="21"/>
      <c r="K15" s="2"/>
      <c r="L15" s="13"/>
      <c r="M15" s="13"/>
      <c r="N15" s="13"/>
      <c r="O15" s="13"/>
      <c r="P15" s="13"/>
      <c r="Q15" s="9"/>
      <c r="R15" s="9"/>
    </row>
    <row r="16" spans="1:18" ht="15" x14ac:dyDescent="0.2">
      <c r="A16" s="2" t="s">
        <v>117</v>
      </c>
      <c r="B16" s="12">
        <v>5</v>
      </c>
      <c r="C16" s="2" t="s">
        <v>81</v>
      </c>
      <c r="D16" s="14">
        <v>1870</v>
      </c>
      <c r="E16" s="15"/>
      <c r="F16" s="14"/>
      <c r="G16" s="14">
        <v>1870</v>
      </c>
      <c r="H16" s="2"/>
      <c r="I16" s="21"/>
      <c r="J16" s="21"/>
      <c r="K16" s="2"/>
      <c r="L16" s="13"/>
      <c r="M16" s="13"/>
      <c r="N16" s="13"/>
      <c r="O16" s="2"/>
      <c r="P16" s="13"/>
      <c r="Q16" s="9"/>
      <c r="R16" s="9"/>
    </row>
    <row r="17" spans="1:18" ht="15" x14ac:dyDescent="0.2">
      <c r="A17" s="2" t="s">
        <v>94</v>
      </c>
      <c r="B17" s="12">
        <v>5</v>
      </c>
      <c r="C17" s="12" t="s">
        <v>19</v>
      </c>
      <c r="D17" s="14">
        <v>325</v>
      </c>
      <c r="E17" s="14"/>
      <c r="F17" s="14">
        <v>325</v>
      </c>
      <c r="G17" s="14"/>
      <c r="H17" s="2"/>
      <c r="I17" s="21"/>
      <c r="J17" s="21"/>
      <c r="K17" s="2"/>
      <c r="L17" s="13"/>
      <c r="M17" s="13"/>
      <c r="N17" s="13"/>
      <c r="O17" s="13"/>
      <c r="P17" s="13"/>
      <c r="Q17" s="9"/>
      <c r="R17" s="9"/>
    </row>
    <row r="18" spans="1:18" ht="15" x14ac:dyDescent="0.2">
      <c r="A18" s="2" t="s">
        <v>93</v>
      </c>
      <c r="B18" s="12">
        <v>87</v>
      </c>
      <c r="C18" s="12" t="s">
        <v>23</v>
      </c>
      <c r="D18" s="4" t="s">
        <v>25</v>
      </c>
      <c r="E18" s="12"/>
      <c r="F18" s="12"/>
      <c r="G18" s="12"/>
      <c r="H18" s="14"/>
      <c r="I18" s="4" t="s">
        <v>25</v>
      </c>
      <c r="J18" s="14"/>
      <c r="K18" s="14"/>
      <c r="L18" s="14"/>
      <c r="M18" s="13"/>
      <c r="N18" s="13"/>
      <c r="O18" s="13"/>
      <c r="P18" s="13"/>
      <c r="Q18" s="9"/>
      <c r="R18" s="9"/>
    </row>
    <row r="19" spans="1:18" ht="15" x14ac:dyDescent="0.2">
      <c r="A19" s="12"/>
      <c r="B19" s="12"/>
      <c r="C19" s="11" t="s">
        <v>24</v>
      </c>
      <c r="D19" s="14">
        <f t="shared" ref="D19:I19" si="0">SUM(D7:D18)</f>
        <v>11621.210000000001</v>
      </c>
      <c r="E19" s="14">
        <f t="shared" si="0"/>
        <v>8070</v>
      </c>
      <c r="F19" s="14">
        <f t="shared" si="0"/>
        <v>955</v>
      </c>
      <c r="G19" s="14">
        <f t="shared" si="0"/>
        <v>2443.0700000000002</v>
      </c>
      <c r="H19" s="14">
        <f t="shared" si="0"/>
        <v>0.6</v>
      </c>
      <c r="I19" s="14">
        <f t="shared" si="0"/>
        <v>152.54</v>
      </c>
      <c r="J19" s="4" t="s">
        <v>25</v>
      </c>
      <c r="K19" s="14">
        <f>SUM(K7:K18)</f>
        <v>0.6</v>
      </c>
      <c r="L19" s="12"/>
      <c r="M19" s="13"/>
      <c r="N19" s="13"/>
      <c r="O19" s="13"/>
      <c r="P19" s="13"/>
      <c r="Q19" s="9"/>
      <c r="R19" s="9"/>
    </row>
    <row r="20" spans="1:18" s="2" customFormat="1" ht="15.75" x14ac:dyDescent="0.25">
      <c r="A20" s="12"/>
      <c r="B20" s="12"/>
      <c r="C20" s="12" t="s">
        <v>7</v>
      </c>
      <c r="D20" s="17">
        <f>E19</f>
        <v>8070</v>
      </c>
      <c r="E20" s="14" t="s">
        <v>25</v>
      </c>
      <c r="F20" s="14" t="s">
        <v>25</v>
      </c>
      <c r="G20" s="14" t="s">
        <v>25</v>
      </c>
      <c r="H20" s="12"/>
      <c r="I20" s="4" t="s">
        <v>25</v>
      </c>
      <c r="J20" s="10" t="s">
        <v>27</v>
      </c>
      <c r="K20" s="12"/>
      <c r="L20" s="12"/>
      <c r="M20" s="12"/>
      <c r="N20" s="12"/>
      <c r="O20" s="12"/>
      <c r="P20" s="12"/>
      <c r="Q20" s="5"/>
      <c r="R20" s="5"/>
    </row>
    <row r="21" spans="1:18" ht="15" x14ac:dyDescent="0.2">
      <c r="A21" s="12"/>
      <c r="B21" s="12"/>
      <c r="C21" s="12" t="s">
        <v>26</v>
      </c>
      <c r="D21" s="14">
        <f>SUM(D19-D20)</f>
        <v>3551.2100000000009</v>
      </c>
      <c r="E21" s="14" t="s">
        <v>25</v>
      </c>
      <c r="F21" s="12"/>
      <c r="G21" s="12"/>
      <c r="H21" s="13"/>
      <c r="I21" s="13"/>
      <c r="J21" s="4">
        <f>SUM(E19:I19)</f>
        <v>11621.210000000001</v>
      </c>
      <c r="K21" s="12"/>
      <c r="L21" s="13"/>
      <c r="M21" s="15"/>
      <c r="N21" s="13"/>
      <c r="O21" s="13"/>
      <c r="P21" s="13"/>
      <c r="Q21" s="9"/>
      <c r="R21" s="9"/>
    </row>
    <row r="22" spans="1:18" ht="15" x14ac:dyDescent="0.2">
      <c r="A22" s="11" t="s">
        <v>28</v>
      </c>
      <c r="B22" s="12"/>
      <c r="C22" s="12"/>
      <c r="D22" s="12"/>
      <c r="E22" s="14" t="s">
        <v>25</v>
      </c>
      <c r="F22" s="13"/>
      <c r="G22" s="13"/>
      <c r="R22" s="9"/>
    </row>
    <row r="23" spans="1:18" ht="15.75" x14ac:dyDescent="0.25">
      <c r="A23" s="12" t="s">
        <v>3</v>
      </c>
      <c r="B23" s="12" t="s">
        <v>4</v>
      </c>
      <c r="C23" s="12" t="s">
        <v>5</v>
      </c>
      <c r="D23" s="10" t="s">
        <v>29</v>
      </c>
      <c r="E23" s="10" t="s">
        <v>70</v>
      </c>
      <c r="F23" s="18" t="s">
        <v>10</v>
      </c>
      <c r="G23" s="10" t="s">
        <v>31</v>
      </c>
      <c r="H23" s="10" t="s">
        <v>32</v>
      </c>
      <c r="I23" s="10" t="s">
        <v>33</v>
      </c>
      <c r="J23" s="10" t="s">
        <v>34</v>
      </c>
      <c r="K23" s="10" t="s">
        <v>35</v>
      </c>
      <c r="L23" s="10" t="s">
        <v>36</v>
      </c>
      <c r="M23" s="12" t="s">
        <v>37</v>
      </c>
      <c r="N23" s="12" t="s">
        <v>38</v>
      </c>
      <c r="O23" s="12" t="s">
        <v>39</v>
      </c>
      <c r="P23" s="12" t="s">
        <v>69</v>
      </c>
      <c r="Q23" s="5" t="s">
        <v>40</v>
      </c>
      <c r="R23" s="9"/>
    </row>
    <row r="24" spans="1:18" ht="15" x14ac:dyDescent="0.2">
      <c r="A24" s="12"/>
      <c r="B24" s="12" t="s">
        <v>41</v>
      </c>
      <c r="C24" s="12"/>
      <c r="D24" s="10"/>
      <c r="E24" s="10"/>
      <c r="F24" s="12"/>
      <c r="G24" s="10" t="s">
        <v>39</v>
      </c>
      <c r="H24" s="10"/>
      <c r="I24" s="10" t="s">
        <v>42</v>
      </c>
      <c r="J24" s="10"/>
      <c r="K24" s="10" t="s">
        <v>43</v>
      </c>
      <c r="L24" s="10" t="s">
        <v>44</v>
      </c>
      <c r="M24" s="13" t="s">
        <v>45</v>
      </c>
      <c r="N24" s="12" t="s">
        <v>34</v>
      </c>
      <c r="O24" s="12" t="s">
        <v>46</v>
      </c>
      <c r="P24" s="12" t="s">
        <v>30</v>
      </c>
      <c r="Q24" s="12" t="s">
        <v>47</v>
      </c>
      <c r="R24" s="9"/>
    </row>
    <row r="25" spans="1:18" s="1" customFormat="1" ht="15" x14ac:dyDescent="0.2">
      <c r="A25" s="16" t="s">
        <v>25</v>
      </c>
      <c r="B25" s="13"/>
      <c r="C25" s="12"/>
      <c r="D25" s="12"/>
      <c r="E25" s="10" t="s">
        <v>6</v>
      </c>
      <c r="F25" s="10" t="s">
        <v>6</v>
      </c>
      <c r="G25" s="10" t="s">
        <v>6</v>
      </c>
      <c r="H25" s="10" t="s">
        <v>6</v>
      </c>
      <c r="I25" s="10" t="s">
        <v>6</v>
      </c>
      <c r="J25" s="10" t="s">
        <v>6</v>
      </c>
      <c r="K25" s="10" t="s">
        <v>6</v>
      </c>
      <c r="L25" s="10" t="s">
        <v>6</v>
      </c>
      <c r="M25" s="10" t="s">
        <v>6</v>
      </c>
      <c r="N25" s="10" t="s">
        <v>6</v>
      </c>
      <c r="O25" s="10" t="s">
        <v>6</v>
      </c>
      <c r="P25" s="10" t="s">
        <v>6</v>
      </c>
      <c r="Q25" s="9"/>
      <c r="R25" s="7"/>
    </row>
    <row r="26" spans="1:18" s="1" customFormat="1" x14ac:dyDescent="0.2">
      <c r="A26" s="31" t="s">
        <v>119</v>
      </c>
      <c r="B26" s="32">
        <v>1</v>
      </c>
      <c r="C26" s="31" t="s">
        <v>48</v>
      </c>
      <c r="D26" s="32">
        <v>1225</v>
      </c>
      <c r="E26" s="36">
        <v>352.5</v>
      </c>
      <c r="F26" s="33"/>
      <c r="G26" s="33"/>
      <c r="H26" s="33"/>
      <c r="I26" s="36">
        <v>352.5</v>
      </c>
      <c r="J26" s="12"/>
      <c r="K26" s="12"/>
      <c r="L26" s="13"/>
      <c r="M26" s="12"/>
      <c r="N26" s="12"/>
      <c r="O26" s="2"/>
      <c r="P26" s="14"/>
      <c r="Q26" s="36">
        <v>352.5</v>
      </c>
    </row>
    <row r="27" spans="1:18" s="1" customFormat="1" x14ac:dyDescent="0.2">
      <c r="A27" s="2" t="s">
        <v>120</v>
      </c>
      <c r="B27" s="12">
        <v>2</v>
      </c>
      <c r="C27" s="12" t="s">
        <v>51</v>
      </c>
      <c r="D27" s="12">
        <v>1226</v>
      </c>
      <c r="E27" s="14">
        <v>788.25</v>
      </c>
      <c r="F27" s="14"/>
      <c r="G27" s="14">
        <v>788.25</v>
      </c>
      <c r="H27" s="14"/>
      <c r="I27" s="14"/>
      <c r="J27" s="14"/>
      <c r="K27" s="24"/>
      <c r="L27" s="13"/>
      <c r="M27" s="24">
        <v>290.49</v>
      </c>
      <c r="N27" s="12"/>
      <c r="O27" s="2"/>
      <c r="P27" s="14"/>
      <c r="Q27" s="33"/>
    </row>
    <row r="28" spans="1:18" s="1" customFormat="1" x14ac:dyDescent="0.2">
      <c r="A28" s="2" t="s">
        <v>121</v>
      </c>
      <c r="B28" s="12">
        <v>3</v>
      </c>
      <c r="C28" s="2" t="s">
        <v>122</v>
      </c>
      <c r="D28" s="12">
        <v>1227</v>
      </c>
      <c r="E28" s="14">
        <v>396</v>
      </c>
      <c r="F28" s="14"/>
      <c r="G28" s="14"/>
      <c r="H28" s="14"/>
      <c r="I28" s="14"/>
      <c r="J28" s="14">
        <v>396</v>
      </c>
      <c r="K28" s="24"/>
      <c r="L28" s="13"/>
      <c r="M28" s="24"/>
      <c r="N28" s="12"/>
      <c r="O28" s="2"/>
      <c r="P28" s="14"/>
      <c r="Q28" s="33"/>
    </row>
    <row r="29" spans="1:18" s="1" customFormat="1" x14ac:dyDescent="0.2">
      <c r="A29" s="2" t="s">
        <v>114</v>
      </c>
      <c r="B29" s="12">
        <v>4</v>
      </c>
      <c r="C29" s="2" t="s">
        <v>123</v>
      </c>
      <c r="D29" s="12">
        <v>1177</v>
      </c>
      <c r="E29" s="14">
        <v>300</v>
      </c>
      <c r="F29" s="14"/>
      <c r="G29" s="14"/>
      <c r="H29" s="14"/>
      <c r="I29" s="14"/>
      <c r="J29" s="14">
        <v>300</v>
      </c>
      <c r="K29" s="24"/>
      <c r="L29" s="13"/>
      <c r="M29" s="24"/>
      <c r="N29" s="12"/>
      <c r="O29" s="2"/>
      <c r="P29" s="14"/>
      <c r="Q29" s="33"/>
    </row>
    <row r="30" spans="1:18" s="1" customFormat="1" x14ac:dyDescent="0.2">
      <c r="A30" s="31" t="s">
        <v>124</v>
      </c>
      <c r="B30" s="32">
        <v>5</v>
      </c>
      <c r="C30" s="31" t="s">
        <v>48</v>
      </c>
      <c r="D30" s="32">
        <v>1178</v>
      </c>
      <c r="E30" s="36">
        <v>452.5</v>
      </c>
      <c r="F30" s="33"/>
      <c r="G30" s="33"/>
      <c r="H30" s="33"/>
      <c r="I30" s="36">
        <v>452.5</v>
      </c>
      <c r="J30" s="14"/>
      <c r="K30" s="24"/>
      <c r="L30" s="13"/>
      <c r="M30" s="24"/>
      <c r="N30" s="12"/>
      <c r="O30" s="2"/>
      <c r="P30" s="14"/>
      <c r="Q30" s="33"/>
    </row>
    <row r="31" spans="1:18" s="1" customFormat="1" x14ac:dyDescent="0.2">
      <c r="A31" s="31" t="s">
        <v>125</v>
      </c>
      <c r="B31" s="32">
        <v>6</v>
      </c>
      <c r="C31" s="31" t="s">
        <v>126</v>
      </c>
      <c r="D31" s="32">
        <v>1228</v>
      </c>
      <c r="E31" s="36">
        <v>75</v>
      </c>
      <c r="F31" s="33"/>
      <c r="G31" s="33"/>
      <c r="H31" s="33"/>
      <c r="I31" s="36"/>
      <c r="J31" s="36">
        <v>75</v>
      </c>
      <c r="K31" s="24"/>
      <c r="L31" s="13"/>
      <c r="M31" s="24"/>
      <c r="N31" s="12"/>
      <c r="O31" s="2"/>
      <c r="P31" s="14"/>
      <c r="Q31" s="33"/>
    </row>
    <row r="32" spans="1:18" s="1" customFormat="1" x14ac:dyDescent="0.2">
      <c r="A32" s="2" t="s">
        <v>127</v>
      </c>
      <c r="B32" s="2">
        <v>7</v>
      </c>
      <c r="C32" s="2" t="s">
        <v>49</v>
      </c>
      <c r="D32" s="2" t="s">
        <v>89</v>
      </c>
      <c r="E32" s="24">
        <v>228</v>
      </c>
      <c r="F32" s="24"/>
      <c r="G32" s="24">
        <v>228</v>
      </c>
      <c r="H32" s="24"/>
      <c r="I32" s="24"/>
      <c r="J32" s="41"/>
      <c r="K32" s="41">
        <v>285</v>
      </c>
      <c r="L32" s="13"/>
      <c r="M32" s="24"/>
      <c r="N32" s="12"/>
      <c r="O32" s="2"/>
      <c r="P32" s="14"/>
      <c r="Q32" s="33"/>
    </row>
    <row r="33" spans="1:18" s="1" customFormat="1" x14ac:dyDescent="0.2">
      <c r="A33" s="2" t="s">
        <v>128</v>
      </c>
      <c r="B33" s="12">
        <v>7</v>
      </c>
      <c r="C33" s="12" t="s">
        <v>50</v>
      </c>
      <c r="D33" s="12">
        <v>1221</v>
      </c>
      <c r="E33" s="14">
        <v>57</v>
      </c>
      <c r="F33" s="14"/>
      <c r="G33" s="14">
        <v>57</v>
      </c>
      <c r="H33" s="14"/>
      <c r="I33" s="14"/>
      <c r="J33" s="14"/>
      <c r="K33" s="24"/>
      <c r="L33" s="14">
        <v>57</v>
      </c>
      <c r="M33" s="24"/>
      <c r="N33" s="12"/>
      <c r="O33" s="2"/>
      <c r="P33" s="14"/>
      <c r="Q33" s="33"/>
    </row>
    <row r="34" spans="1:18" s="1" customFormat="1" ht="15" x14ac:dyDescent="0.2">
      <c r="A34" s="2" t="s">
        <v>129</v>
      </c>
      <c r="B34" s="12">
        <v>8</v>
      </c>
      <c r="C34" s="2" t="s">
        <v>131</v>
      </c>
      <c r="D34" s="12">
        <v>1239</v>
      </c>
      <c r="E34" s="14">
        <v>37</v>
      </c>
      <c r="F34" s="14"/>
      <c r="G34" s="14">
        <v>37</v>
      </c>
      <c r="H34" s="14"/>
      <c r="I34" s="14"/>
      <c r="J34" s="12"/>
      <c r="K34" s="12"/>
      <c r="L34" s="13"/>
      <c r="M34" s="12"/>
      <c r="N34" s="12"/>
      <c r="O34" s="18"/>
      <c r="P34" s="14"/>
      <c r="Q34" s="7"/>
    </row>
    <row r="35" spans="1:18" s="1" customFormat="1" ht="15" x14ac:dyDescent="0.2">
      <c r="A35" s="2" t="s">
        <v>90</v>
      </c>
      <c r="B35" s="12">
        <v>8</v>
      </c>
      <c r="C35" s="2" t="s">
        <v>130</v>
      </c>
      <c r="D35" s="12">
        <v>1231</v>
      </c>
      <c r="E35" s="14">
        <v>40</v>
      </c>
      <c r="F35" s="14"/>
      <c r="G35" s="14">
        <v>40</v>
      </c>
      <c r="H35" s="14"/>
      <c r="I35" s="14"/>
      <c r="J35" s="12"/>
      <c r="K35" s="12"/>
      <c r="L35" s="13"/>
      <c r="M35" s="12"/>
      <c r="N35" s="12"/>
      <c r="O35" s="18"/>
      <c r="P35" s="14"/>
      <c r="Q35" s="7"/>
    </row>
    <row r="36" spans="1:18" s="1" customFormat="1" ht="15" x14ac:dyDescent="0.2">
      <c r="A36" s="2" t="s">
        <v>129</v>
      </c>
      <c r="B36" s="12">
        <v>9</v>
      </c>
      <c r="C36" s="12" t="s">
        <v>52</v>
      </c>
      <c r="D36" s="26" t="s">
        <v>132</v>
      </c>
      <c r="E36" s="14">
        <v>111.2</v>
      </c>
      <c r="F36" s="13"/>
      <c r="G36" s="14"/>
      <c r="H36" s="14"/>
      <c r="I36" s="14"/>
      <c r="J36" s="14">
        <v>111.2</v>
      </c>
      <c r="K36" s="12"/>
      <c r="L36" s="13"/>
      <c r="M36" s="12"/>
      <c r="N36" s="12"/>
      <c r="O36" s="18"/>
      <c r="P36" s="14"/>
      <c r="Q36" s="7"/>
    </row>
    <row r="37" spans="1:18" s="1" customFormat="1" ht="15" x14ac:dyDescent="0.2">
      <c r="A37" s="2" t="s">
        <v>133</v>
      </c>
      <c r="B37" s="12">
        <v>10</v>
      </c>
      <c r="C37" s="2" t="s">
        <v>134</v>
      </c>
      <c r="D37" s="12">
        <v>1179</v>
      </c>
      <c r="E37" s="14">
        <v>170</v>
      </c>
      <c r="F37" s="14"/>
      <c r="G37" s="14"/>
      <c r="H37" s="14"/>
      <c r="I37" s="14"/>
      <c r="J37" s="14">
        <v>170</v>
      </c>
      <c r="K37" s="12"/>
      <c r="L37" s="13"/>
      <c r="M37" s="12"/>
      <c r="N37" s="12"/>
      <c r="O37" s="18"/>
      <c r="P37" s="14"/>
      <c r="Q37" s="7"/>
    </row>
    <row r="38" spans="1:18" s="1" customFormat="1" ht="15" x14ac:dyDescent="0.2">
      <c r="A38" s="2" t="s">
        <v>135</v>
      </c>
      <c r="B38" s="12">
        <v>11</v>
      </c>
      <c r="C38" s="4" t="s">
        <v>153</v>
      </c>
      <c r="D38" s="12">
        <v>1241</v>
      </c>
      <c r="E38" s="14">
        <v>100</v>
      </c>
      <c r="F38" s="14"/>
      <c r="G38" s="14"/>
      <c r="H38" s="14">
        <v>100</v>
      </c>
      <c r="I38" s="14"/>
      <c r="J38" s="14"/>
      <c r="K38" s="12"/>
      <c r="L38" s="13"/>
      <c r="M38" s="12"/>
      <c r="N38" s="12"/>
      <c r="O38" s="18"/>
      <c r="P38" s="14"/>
      <c r="Q38" s="7"/>
    </row>
    <row r="39" spans="1:18" s="1" customFormat="1" ht="15" x14ac:dyDescent="0.2">
      <c r="A39" s="2" t="s">
        <v>79</v>
      </c>
      <c r="B39" s="12">
        <v>7</v>
      </c>
      <c r="C39" s="12" t="s">
        <v>50</v>
      </c>
      <c r="D39" s="12">
        <v>1229</v>
      </c>
      <c r="E39" s="14">
        <v>57</v>
      </c>
      <c r="F39" s="14"/>
      <c r="G39" s="14">
        <v>57</v>
      </c>
      <c r="H39" s="14"/>
      <c r="I39" s="14"/>
      <c r="J39" s="14"/>
      <c r="K39" s="24"/>
      <c r="L39" s="14">
        <v>57</v>
      </c>
      <c r="M39" s="12"/>
      <c r="N39" s="12"/>
      <c r="O39" s="40"/>
      <c r="P39" s="14"/>
      <c r="Q39" s="7"/>
    </row>
    <row r="40" spans="1:18" s="1" customFormat="1" ht="15" x14ac:dyDescent="0.2">
      <c r="A40" s="2" t="s">
        <v>79</v>
      </c>
      <c r="B40" s="2">
        <v>7</v>
      </c>
      <c r="C40" s="2" t="s">
        <v>49</v>
      </c>
      <c r="D40" s="2" t="s">
        <v>89</v>
      </c>
      <c r="E40" s="24">
        <v>228</v>
      </c>
      <c r="F40" s="24"/>
      <c r="G40" s="24">
        <v>228</v>
      </c>
      <c r="H40" s="24"/>
      <c r="I40" s="24"/>
      <c r="J40" s="41"/>
      <c r="K40" s="41">
        <v>285</v>
      </c>
      <c r="L40" s="13"/>
      <c r="M40" s="12"/>
      <c r="N40" s="12"/>
      <c r="O40" s="40"/>
      <c r="P40" s="14"/>
      <c r="Q40" s="7"/>
    </row>
    <row r="41" spans="1:18" s="1" customFormat="1" ht="15" x14ac:dyDescent="0.2">
      <c r="A41" s="2" t="s">
        <v>136</v>
      </c>
      <c r="B41" s="12">
        <v>12</v>
      </c>
      <c r="C41" s="2" t="s">
        <v>137</v>
      </c>
      <c r="D41" s="12">
        <v>1180</v>
      </c>
      <c r="E41" s="14">
        <v>240</v>
      </c>
      <c r="F41" s="14"/>
      <c r="G41" s="14"/>
      <c r="H41" s="14"/>
      <c r="I41" s="14"/>
      <c r="J41" s="14">
        <v>240</v>
      </c>
      <c r="M41" s="32"/>
      <c r="N41" s="12"/>
      <c r="O41" s="2"/>
      <c r="P41" s="14"/>
      <c r="Q41" s="7"/>
    </row>
    <row r="42" spans="1:18" s="1" customFormat="1" ht="15" x14ac:dyDescent="0.2">
      <c r="A42" s="31" t="s">
        <v>138</v>
      </c>
      <c r="B42" s="31">
        <v>13</v>
      </c>
      <c r="C42" s="31" t="s">
        <v>48</v>
      </c>
      <c r="D42" s="32">
        <v>1242</v>
      </c>
      <c r="E42" s="36">
        <v>435</v>
      </c>
      <c r="F42" s="33"/>
      <c r="G42" s="33"/>
      <c r="H42" s="33"/>
      <c r="I42" s="36">
        <v>435</v>
      </c>
      <c r="J42" s="14"/>
      <c r="M42" s="32"/>
      <c r="N42" s="12"/>
      <c r="O42" s="2"/>
      <c r="P42" s="14"/>
      <c r="Q42" s="7"/>
    </row>
    <row r="43" spans="1:18" s="1" customFormat="1" ht="15" x14ac:dyDescent="0.2">
      <c r="L43" s="41"/>
      <c r="M43" s="41"/>
      <c r="N43" s="41"/>
      <c r="O43" s="24"/>
      <c r="P43" s="24"/>
      <c r="Q43" s="41" t="s">
        <v>25</v>
      </c>
      <c r="R43" s="7"/>
    </row>
    <row r="44" spans="1:18" s="1" customFormat="1" ht="15" x14ac:dyDescent="0.2">
      <c r="A44" s="2" t="s">
        <v>138</v>
      </c>
      <c r="B44" s="2">
        <v>14</v>
      </c>
      <c r="C44" s="2" t="s">
        <v>96</v>
      </c>
      <c r="D44" s="2">
        <v>1243</v>
      </c>
      <c r="E44" s="24">
        <v>132</v>
      </c>
      <c r="F44" s="24">
        <v>22</v>
      </c>
      <c r="G44" s="24"/>
      <c r="H44" s="24"/>
      <c r="I44" s="24">
        <v>110</v>
      </c>
      <c r="N44" s="31"/>
      <c r="O44" s="2"/>
      <c r="P44" s="2"/>
      <c r="Q44" s="36"/>
      <c r="R44" s="7"/>
    </row>
    <row r="45" spans="1:18" s="1" customFormat="1" ht="15" x14ac:dyDescent="0.2">
      <c r="A45" s="2" t="s">
        <v>139</v>
      </c>
      <c r="B45" s="12">
        <v>15</v>
      </c>
      <c r="C45" s="2" t="s">
        <v>140</v>
      </c>
      <c r="D45" s="26">
        <v>1245</v>
      </c>
      <c r="E45" s="14">
        <v>200</v>
      </c>
      <c r="F45" s="13"/>
      <c r="G45" s="14">
        <v>200</v>
      </c>
      <c r="H45" s="14"/>
      <c r="I45" s="14"/>
      <c r="J45" s="4" t="s">
        <v>25</v>
      </c>
      <c r="K45" s="31"/>
      <c r="L45" s="31"/>
      <c r="M45" s="31"/>
      <c r="N45" s="31"/>
      <c r="O45" s="2"/>
      <c r="P45" s="2"/>
      <c r="Q45" s="36"/>
      <c r="R45" s="7"/>
    </row>
    <row r="46" spans="1:18" s="1" customFormat="1" ht="15" x14ac:dyDescent="0.2">
      <c r="A46" s="2" t="s">
        <v>73</v>
      </c>
      <c r="B46" s="12">
        <v>7</v>
      </c>
      <c r="C46" s="12" t="s">
        <v>50</v>
      </c>
      <c r="D46" s="12">
        <v>1244</v>
      </c>
      <c r="E46" s="14">
        <v>57</v>
      </c>
      <c r="F46" s="14"/>
      <c r="G46" s="14">
        <v>57</v>
      </c>
      <c r="H46" s="14"/>
      <c r="I46" s="14"/>
      <c r="J46" s="14"/>
      <c r="K46" s="24"/>
      <c r="L46" s="14">
        <v>57</v>
      </c>
      <c r="M46" s="31"/>
      <c r="N46" s="31"/>
      <c r="O46" s="2"/>
      <c r="P46" s="2"/>
      <c r="Q46" s="36"/>
      <c r="R46" s="7"/>
    </row>
    <row r="47" spans="1:18" s="1" customFormat="1" ht="15.75" x14ac:dyDescent="0.25">
      <c r="A47" s="12" t="s">
        <v>3</v>
      </c>
      <c r="B47" s="12" t="s">
        <v>4</v>
      </c>
      <c r="C47" s="2" t="s">
        <v>5</v>
      </c>
      <c r="D47" s="10" t="s">
        <v>29</v>
      </c>
      <c r="E47" s="10" t="s">
        <v>70</v>
      </c>
      <c r="F47" s="18" t="s">
        <v>10</v>
      </c>
      <c r="G47" s="10" t="s">
        <v>31</v>
      </c>
      <c r="H47" s="10" t="s">
        <v>32</v>
      </c>
      <c r="I47" s="10" t="s">
        <v>33</v>
      </c>
      <c r="J47" s="10" t="s">
        <v>34</v>
      </c>
      <c r="K47" s="10" t="s">
        <v>35</v>
      </c>
      <c r="L47" s="10" t="s">
        <v>36</v>
      </c>
      <c r="M47" s="12" t="s">
        <v>37</v>
      </c>
      <c r="N47" s="12" t="s">
        <v>38</v>
      </c>
      <c r="O47" s="12" t="s">
        <v>39</v>
      </c>
      <c r="P47" s="12" t="s">
        <v>69</v>
      </c>
      <c r="Q47" s="5" t="s">
        <v>40</v>
      </c>
      <c r="R47" s="7"/>
    </row>
    <row r="48" spans="1:18" s="1" customFormat="1" ht="15" x14ac:dyDescent="0.2">
      <c r="A48" s="12"/>
      <c r="B48" s="12" t="s">
        <v>41</v>
      </c>
      <c r="C48" s="12"/>
      <c r="D48" s="10"/>
      <c r="E48" s="10"/>
      <c r="F48" s="12"/>
      <c r="G48" s="10" t="s">
        <v>39</v>
      </c>
      <c r="H48" s="10"/>
      <c r="I48" s="10" t="s">
        <v>42</v>
      </c>
      <c r="J48" s="10"/>
      <c r="K48" s="10" t="s">
        <v>43</v>
      </c>
      <c r="L48" s="10" t="s">
        <v>44</v>
      </c>
      <c r="M48" s="13" t="s">
        <v>45</v>
      </c>
      <c r="N48" s="12" t="s">
        <v>34</v>
      </c>
      <c r="O48" s="12" t="s">
        <v>46</v>
      </c>
      <c r="P48" s="12" t="s">
        <v>30</v>
      </c>
      <c r="Q48" s="12" t="s">
        <v>47</v>
      </c>
      <c r="R48" s="7"/>
    </row>
    <row r="49" spans="1:18" s="1" customFormat="1" ht="15" x14ac:dyDescent="0.2">
      <c r="A49" s="16" t="s">
        <v>25</v>
      </c>
      <c r="B49" s="13"/>
      <c r="C49" s="11" t="s">
        <v>53</v>
      </c>
      <c r="D49" s="12"/>
      <c r="E49" s="10" t="s">
        <v>6</v>
      </c>
      <c r="F49" s="10" t="s">
        <v>6</v>
      </c>
      <c r="G49" s="10" t="s">
        <v>6</v>
      </c>
      <c r="H49" s="10" t="s">
        <v>6</v>
      </c>
      <c r="I49" s="10" t="s">
        <v>6</v>
      </c>
      <c r="J49" s="10" t="s">
        <v>6</v>
      </c>
      <c r="K49" s="10" t="s">
        <v>6</v>
      </c>
      <c r="L49" s="10" t="s">
        <v>6</v>
      </c>
      <c r="M49" s="10" t="s">
        <v>6</v>
      </c>
      <c r="N49" s="10" t="s">
        <v>6</v>
      </c>
      <c r="O49" s="10" t="s">
        <v>6</v>
      </c>
      <c r="P49" s="10" t="s">
        <v>6</v>
      </c>
      <c r="Q49" s="9"/>
      <c r="R49" s="7"/>
    </row>
    <row r="50" spans="1:18" s="1" customFormat="1" ht="15" x14ac:dyDescent="0.2">
      <c r="A50" s="2" t="s">
        <v>73</v>
      </c>
      <c r="B50" s="2">
        <v>7</v>
      </c>
      <c r="C50" s="2" t="s">
        <v>49</v>
      </c>
      <c r="D50" s="2" t="s">
        <v>89</v>
      </c>
      <c r="E50" s="24">
        <v>228</v>
      </c>
      <c r="F50" s="24"/>
      <c r="G50" s="24">
        <v>228</v>
      </c>
      <c r="H50" s="24"/>
      <c r="I50" s="24"/>
      <c r="J50" s="41"/>
      <c r="K50" s="41">
        <v>285</v>
      </c>
      <c r="L50" s="10"/>
      <c r="M50" s="10"/>
      <c r="N50" s="10"/>
      <c r="O50" s="10"/>
      <c r="P50" s="10"/>
      <c r="Q50" s="9"/>
      <c r="R50" s="7"/>
    </row>
    <row r="51" spans="1:18" s="35" customFormat="1" ht="15.95" customHeight="1" x14ac:dyDescent="0.2">
      <c r="A51" s="2" t="s">
        <v>142</v>
      </c>
      <c r="B51" s="12">
        <v>16</v>
      </c>
      <c r="C51" s="12" t="s">
        <v>48</v>
      </c>
      <c r="D51" s="12">
        <v>1248</v>
      </c>
      <c r="E51" s="14">
        <v>435</v>
      </c>
      <c r="F51" s="14"/>
      <c r="G51" s="14"/>
      <c r="H51" s="14"/>
      <c r="I51" s="14">
        <v>435</v>
      </c>
      <c r="J51" s="14"/>
      <c r="K51" s="24" t="s">
        <v>25</v>
      </c>
      <c r="L51" s="13"/>
      <c r="M51" s="13"/>
      <c r="N51" s="13"/>
      <c r="O51" s="13"/>
      <c r="P51" s="13"/>
      <c r="Q51" s="14">
        <v>435</v>
      </c>
      <c r="R51" s="34"/>
    </row>
    <row r="52" spans="1:18" s="35" customFormat="1" ht="15.95" customHeight="1" x14ac:dyDescent="0.2">
      <c r="A52" s="31" t="s">
        <v>141</v>
      </c>
      <c r="B52" s="32">
        <v>17</v>
      </c>
      <c r="C52" s="31" t="s">
        <v>143</v>
      </c>
      <c r="D52" s="32">
        <v>1249</v>
      </c>
      <c r="E52" s="36">
        <v>204</v>
      </c>
      <c r="F52" s="33"/>
      <c r="G52" s="33"/>
      <c r="H52" s="33"/>
      <c r="I52" s="36"/>
      <c r="J52" s="36">
        <v>204</v>
      </c>
      <c r="K52" s="24"/>
      <c r="L52" s="13"/>
      <c r="M52" s="13"/>
      <c r="N52" s="13"/>
      <c r="O52" s="13"/>
      <c r="P52" s="13"/>
      <c r="Q52" s="14"/>
      <c r="R52" s="34"/>
    </row>
    <row r="53" spans="1:18" s="35" customFormat="1" ht="15.95" customHeight="1" x14ac:dyDescent="0.2">
      <c r="A53" s="2" t="s">
        <v>144</v>
      </c>
      <c r="B53" s="12">
        <v>18</v>
      </c>
      <c r="C53" s="12" t="s">
        <v>56</v>
      </c>
      <c r="D53" s="18">
        <v>1250</v>
      </c>
      <c r="E53" s="14">
        <v>103.2</v>
      </c>
      <c r="F53" s="14">
        <v>17.2</v>
      </c>
      <c r="G53" s="1"/>
      <c r="H53" s="14"/>
      <c r="I53" s="4">
        <v>86</v>
      </c>
      <c r="J53" s="14"/>
      <c r="K53" s="21"/>
      <c r="L53" s="14"/>
      <c r="M53" s="4">
        <v>86</v>
      </c>
      <c r="N53" s="13"/>
      <c r="O53" s="13"/>
      <c r="P53" s="13"/>
      <c r="Q53" s="14"/>
      <c r="R53" s="34"/>
    </row>
    <row r="54" spans="1:18" s="35" customFormat="1" ht="15.95" customHeight="1" x14ac:dyDescent="0.2">
      <c r="A54" s="2" t="s">
        <v>145</v>
      </c>
      <c r="B54" s="12">
        <v>19</v>
      </c>
      <c r="C54" s="12" t="s">
        <v>48</v>
      </c>
      <c r="D54" s="12">
        <v>1251</v>
      </c>
      <c r="E54" s="14">
        <v>312.5</v>
      </c>
      <c r="F54" s="14"/>
      <c r="G54" s="14"/>
      <c r="H54" s="14"/>
      <c r="I54" s="14">
        <v>312.5</v>
      </c>
      <c r="J54" s="14"/>
      <c r="K54" s="28"/>
      <c r="L54" s="13"/>
      <c r="M54" s="13"/>
      <c r="N54" s="14"/>
      <c r="O54" s="13"/>
      <c r="P54" s="14"/>
      <c r="Q54" s="14">
        <v>312.5</v>
      </c>
      <c r="R54" s="34"/>
    </row>
    <row r="55" spans="1:18" s="1" customFormat="1" ht="15" x14ac:dyDescent="0.2">
      <c r="A55" s="2" t="s">
        <v>146</v>
      </c>
      <c r="B55" s="12">
        <v>7</v>
      </c>
      <c r="C55" s="12" t="s">
        <v>50</v>
      </c>
      <c r="D55" s="12">
        <v>1246</v>
      </c>
      <c r="E55" s="14">
        <v>57</v>
      </c>
      <c r="F55" s="14"/>
      <c r="G55" s="14">
        <v>57</v>
      </c>
      <c r="H55" s="14"/>
      <c r="I55" s="14"/>
      <c r="J55" s="14"/>
      <c r="K55" s="24"/>
      <c r="L55" s="14">
        <v>57</v>
      </c>
      <c r="M55" s="13"/>
      <c r="N55" s="13"/>
      <c r="O55" s="13"/>
      <c r="P55" s="13"/>
      <c r="Q55" s="7"/>
      <c r="R55" s="7"/>
    </row>
    <row r="56" spans="1:18" s="1" customFormat="1" ht="15" x14ac:dyDescent="0.2">
      <c r="A56" s="2" t="s">
        <v>146</v>
      </c>
      <c r="B56" s="2">
        <v>7</v>
      </c>
      <c r="C56" s="2" t="s">
        <v>49</v>
      </c>
      <c r="D56" s="2" t="s">
        <v>89</v>
      </c>
      <c r="E56" s="24">
        <v>212</v>
      </c>
      <c r="F56" s="24"/>
      <c r="G56" s="24">
        <v>212</v>
      </c>
      <c r="H56" s="24"/>
      <c r="I56" s="24"/>
      <c r="J56" s="41"/>
      <c r="K56" s="41">
        <v>285</v>
      </c>
      <c r="L56" s="41"/>
      <c r="M56" s="13"/>
      <c r="N56" s="14"/>
      <c r="O56" s="13"/>
      <c r="P56" s="13"/>
      <c r="Q56" s="14"/>
      <c r="R56" s="7"/>
    </row>
    <row r="57" spans="1:18" s="1" customFormat="1" ht="15" x14ac:dyDescent="0.2">
      <c r="A57" s="2" t="s">
        <v>147</v>
      </c>
      <c r="B57" s="12">
        <v>20</v>
      </c>
      <c r="C57" s="2" t="s">
        <v>123</v>
      </c>
      <c r="D57" s="12">
        <v>1252</v>
      </c>
      <c r="E57" s="14">
        <v>400</v>
      </c>
      <c r="F57" s="14"/>
      <c r="G57" s="14"/>
      <c r="H57" s="14"/>
      <c r="I57" s="14"/>
      <c r="J57" s="14">
        <v>400</v>
      </c>
      <c r="R57" s="7"/>
    </row>
    <row r="58" spans="1:18" s="1" customFormat="1" ht="15" x14ac:dyDescent="0.2">
      <c r="A58" s="2" t="s">
        <v>148</v>
      </c>
      <c r="B58" s="12">
        <v>21</v>
      </c>
      <c r="C58" s="2" t="s">
        <v>137</v>
      </c>
      <c r="D58" s="12">
        <v>1253</v>
      </c>
      <c r="E58" s="14">
        <v>240</v>
      </c>
      <c r="F58" s="14"/>
      <c r="G58" s="14"/>
      <c r="H58" s="14"/>
      <c r="I58" s="14"/>
      <c r="J58" s="14">
        <v>240</v>
      </c>
      <c r="R58" s="7"/>
    </row>
    <row r="59" spans="1:18" s="1" customFormat="1" ht="15" x14ac:dyDescent="0.2">
      <c r="A59" s="2" t="s">
        <v>92</v>
      </c>
      <c r="B59" s="12">
        <v>22</v>
      </c>
      <c r="C59" s="2" t="s">
        <v>48</v>
      </c>
      <c r="D59" s="12">
        <v>1254</v>
      </c>
      <c r="E59" s="14">
        <v>312.5</v>
      </c>
      <c r="F59" s="14"/>
      <c r="G59" s="14"/>
      <c r="H59" s="14"/>
      <c r="I59" s="14">
        <v>312.5</v>
      </c>
      <c r="J59" s="14"/>
      <c r="K59" s="28"/>
      <c r="L59" s="13"/>
      <c r="M59" s="13"/>
      <c r="N59" s="14"/>
      <c r="O59" s="13"/>
      <c r="P59" s="13"/>
      <c r="Q59" s="14">
        <v>312.5</v>
      </c>
      <c r="R59" s="7"/>
    </row>
    <row r="60" spans="1:18" s="1" customFormat="1" ht="15" x14ac:dyDescent="0.2">
      <c r="A60" s="2" t="s">
        <v>74</v>
      </c>
      <c r="B60" s="12">
        <v>7</v>
      </c>
      <c r="C60" s="12" t="s">
        <v>50</v>
      </c>
      <c r="D60" s="12">
        <v>1247</v>
      </c>
      <c r="E60" s="14">
        <v>53</v>
      </c>
      <c r="F60" s="14"/>
      <c r="G60" s="14">
        <v>57</v>
      </c>
      <c r="H60" s="14"/>
      <c r="I60" s="14"/>
      <c r="J60" s="14"/>
      <c r="K60" s="24"/>
      <c r="L60" s="14">
        <v>57</v>
      </c>
      <c r="M60" s="13"/>
      <c r="N60" s="13"/>
      <c r="O60" s="13"/>
      <c r="P60" s="13"/>
      <c r="Q60" s="7"/>
      <c r="R60" s="7"/>
    </row>
    <row r="61" spans="1:18" s="1" customFormat="1" ht="15" x14ac:dyDescent="0.2">
      <c r="A61" s="2" t="s">
        <v>74</v>
      </c>
      <c r="B61" s="2">
        <v>7</v>
      </c>
      <c r="C61" s="2" t="s">
        <v>49</v>
      </c>
      <c r="D61" s="2" t="s">
        <v>89</v>
      </c>
      <c r="E61" s="24">
        <v>212</v>
      </c>
      <c r="F61" s="24"/>
      <c r="G61" s="24">
        <v>212</v>
      </c>
      <c r="H61" s="24"/>
      <c r="I61" s="24"/>
      <c r="J61" s="41"/>
      <c r="K61" s="41">
        <v>285</v>
      </c>
      <c r="L61" s="41"/>
      <c r="M61" s="13"/>
      <c r="N61" s="14"/>
      <c r="O61" s="13"/>
      <c r="P61" s="13"/>
      <c r="Q61" s="14"/>
      <c r="R61" s="7"/>
    </row>
    <row r="62" spans="1:18" s="1" customFormat="1" ht="15" x14ac:dyDescent="0.2">
      <c r="A62" s="2" t="s">
        <v>149</v>
      </c>
      <c r="B62" s="2" t="s">
        <v>151</v>
      </c>
      <c r="C62" s="2" t="s">
        <v>150</v>
      </c>
      <c r="D62" s="2" t="s">
        <v>25</v>
      </c>
      <c r="E62" s="24">
        <v>53.66</v>
      </c>
      <c r="F62" s="24">
        <v>1.08</v>
      </c>
      <c r="G62" s="24">
        <v>52.58</v>
      </c>
      <c r="H62" s="24"/>
      <c r="I62" s="24"/>
      <c r="J62" s="41"/>
      <c r="K62" s="41" t="s">
        <v>25</v>
      </c>
      <c r="N62" s="13"/>
      <c r="O62" s="12"/>
      <c r="P62" s="13"/>
      <c r="Q62" s="14"/>
      <c r="R62" s="7"/>
    </row>
    <row r="63" spans="1:18" s="1" customFormat="1" ht="15" x14ac:dyDescent="0.2">
      <c r="A63" s="2" t="s">
        <v>152</v>
      </c>
      <c r="B63" s="2">
        <v>23</v>
      </c>
      <c r="C63" s="2" t="s">
        <v>154</v>
      </c>
      <c r="D63" s="2">
        <v>1258</v>
      </c>
      <c r="E63" s="24">
        <v>25</v>
      </c>
      <c r="F63" s="24" t="s">
        <v>25</v>
      </c>
      <c r="G63" s="24" t="s">
        <v>25</v>
      </c>
      <c r="H63" s="24">
        <v>25</v>
      </c>
      <c r="I63" s="24"/>
      <c r="J63" s="41"/>
      <c r="K63" s="41"/>
      <c r="N63" s="13"/>
      <c r="O63" s="12"/>
      <c r="P63" s="13"/>
      <c r="Q63" s="14"/>
      <c r="R63" s="7"/>
    </row>
    <row r="64" spans="1:18" s="1" customFormat="1" ht="15" x14ac:dyDescent="0.2">
      <c r="A64" s="2" t="s">
        <v>80</v>
      </c>
      <c r="B64" s="2">
        <v>13</v>
      </c>
      <c r="C64" s="2" t="s">
        <v>96</v>
      </c>
      <c r="D64" s="2">
        <v>1259</v>
      </c>
      <c r="E64" s="24">
        <v>189.6</v>
      </c>
      <c r="F64" s="24">
        <v>31.6</v>
      </c>
      <c r="G64" s="24"/>
      <c r="H64" s="24"/>
      <c r="I64" s="24">
        <v>158</v>
      </c>
      <c r="J64" s="41"/>
      <c r="K64" s="41"/>
      <c r="N64" s="13"/>
      <c r="O64" s="12"/>
      <c r="P64" s="13"/>
      <c r="Q64" s="14"/>
      <c r="R64" s="7"/>
    </row>
    <row r="65" spans="1:19" s="1" customFormat="1" ht="15" x14ac:dyDescent="0.2">
      <c r="A65" s="2" t="s">
        <v>155</v>
      </c>
      <c r="B65" s="12">
        <v>7</v>
      </c>
      <c r="C65" s="2" t="s">
        <v>50</v>
      </c>
      <c r="D65" s="12">
        <v>1255</v>
      </c>
      <c r="E65" s="14">
        <v>57</v>
      </c>
      <c r="F65" s="14"/>
      <c r="G65" s="14">
        <v>57</v>
      </c>
      <c r="H65" s="14"/>
      <c r="I65" s="14"/>
      <c r="J65" s="14"/>
      <c r="K65" s="24"/>
      <c r="L65" s="14">
        <v>57</v>
      </c>
      <c r="M65" s="14"/>
      <c r="N65" s="13"/>
      <c r="O65" s="12"/>
      <c r="P65" s="13"/>
      <c r="Q65" s="14"/>
      <c r="R65" s="7"/>
    </row>
    <row r="66" spans="1:19" s="1" customFormat="1" ht="15" x14ac:dyDescent="0.2">
      <c r="A66" s="2" t="s">
        <v>57</v>
      </c>
      <c r="B66" s="2">
        <v>7</v>
      </c>
      <c r="C66" s="2" t="s">
        <v>49</v>
      </c>
      <c r="D66" s="2" t="s">
        <v>89</v>
      </c>
      <c r="E66" s="24">
        <v>212</v>
      </c>
      <c r="F66" s="24"/>
      <c r="G66" s="24">
        <v>212</v>
      </c>
      <c r="H66" s="24"/>
      <c r="I66" s="24"/>
      <c r="J66" s="41"/>
      <c r="K66" s="41">
        <v>285</v>
      </c>
      <c r="L66" s="41"/>
      <c r="M66" s="4" t="s">
        <v>156</v>
      </c>
      <c r="N66" s="13"/>
      <c r="O66" s="14"/>
      <c r="P66" s="13"/>
      <c r="Q66" s="14"/>
      <c r="R66" s="7"/>
    </row>
    <row r="67" spans="1:19" s="2" customFormat="1" ht="15.75" x14ac:dyDescent="0.25">
      <c r="A67" s="2" t="s">
        <v>80</v>
      </c>
      <c r="B67" s="2">
        <v>14</v>
      </c>
      <c r="C67" s="2" t="s">
        <v>97</v>
      </c>
      <c r="D67" s="2">
        <v>1189</v>
      </c>
      <c r="E67" s="24">
        <v>76.64</v>
      </c>
      <c r="F67" s="24"/>
      <c r="G67" s="24">
        <v>76.64</v>
      </c>
      <c r="H67" s="24"/>
      <c r="I67" s="24"/>
      <c r="J67" s="41"/>
      <c r="K67" s="41"/>
      <c r="L67" s="41"/>
      <c r="M67" s="13"/>
      <c r="N67" s="4"/>
      <c r="O67" s="13"/>
      <c r="P67" s="13"/>
      <c r="Q67" s="14"/>
      <c r="R67" s="30"/>
      <c r="S67" s="24"/>
    </row>
    <row r="68" spans="1:19" s="2" customFormat="1" ht="15.75" x14ac:dyDescent="0.25">
      <c r="A68" s="25" t="s">
        <v>98</v>
      </c>
      <c r="B68" s="12"/>
      <c r="C68" s="2" t="s">
        <v>99</v>
      </c>
      <c r="D68" s="12">
        <v>1214</v>
      </c>
      <c r="E68" s="14">
        <v>2691</v>
      </c>
      <c r="F68" s="14">
        <v>598</v>
      </c>
      <c r="G68" s="14"/>
      <c r="H68" s="13"/>
      <c r="I68" s="14">
        <v>2093</v>
      </c>
      <c r="J68" s="13"/>
      <c r="K68" s="13"/>
      <c r="L68" s="13"/>
      <c r="M68" s="13"/>
      <c r="N68" s="13"/>
      <c r="O68" s="13"/>
      <c r="P68" s="13"/>
      <c r="Q68" s="7"/>
      <c r="R68" s="30"/>
      <c r="S68" s="24"/>
    </row>
    <row r="69" spans="1:19" s="2" customFormat="1" ht="15.75" x14ac:dyDescent="0.25">
      <c r="A69" s="25"/>
      <c r="B69" s="12"/>
      <c r="D69" s="12"/>
      <c r="E69" s="14"/>
      <c r="F69" s="14"/>
      <c r="G69" s="14"/>
      <c r="H69" s="13"/>
      <c r="I69" s="14"/>
      <c r="J69" s="13"/>
      <c r="K69" s="13"/>
      <c r="L69" s="13"/>
      <c r="M69" s="13"/>
      <c r="N69" s="13"/>
      <c r="O69" s="13"/>
      <c r="P69" s="13"/>
      <c r="Q69" s="7"/>
      <c r="R69" s="30"/>
      <c r="S69" s="24"/>
    </row>
    <row r="70" spans="1:19" s="2" customFormat="1" ht="15.75" x14ac:dyDescent="0.25">
      <c r="B70" s="19"/>
      <c r="D70" s="12"/>
      <c r="E70" s="14"/>
      <c r="F70" s="14"/>
      <c r="G70" s="14"/>
      <c r="H70" s="14"/>
      <c r="I70" s="4" t="s">
        <v>25</v>
      </c>
      <c r="J70" s="13"/>
      <c r="K70" s="13"/>
      <c r="L70" s="14"/>
      <c r="M70" s="13"/>
      <c r="N70" s="13"/>
      <c r="O70" s="13"/>
      <c r="P70" s="13"/>
      <c r="Q70" s="14"/>
      <c r="R70" s="30"/>
      <c r="S70" s="24"/>
    </row>
    <row r="71" spans="1:19" s="2" customFormat="1" ht="15.75" x14ac:dyDescent="0.25">
      <c r="A71" s="12" t="s">
        <v>3</v>
      </c>
      <c r="B71" s="12" t="s">
        <v>4</v>
      </c>
      <c r="C71" s="2" t="s">
        <v>5</v>
      </c>
      <c r="D71" s="10" t="s">
        <v>29</v>
      </c>
      <c r="E71" s="10" t="s">
        <v>70</v>
      </c>
      <c r="F71" s="18" t="s">
        <v>10</v>
      </c>
      <c r="G71" s="10" t="s">
        <v>31</v>
      </c>
      <c r="H71" s="10" t="s">
        <v>32</v>
      </c>
      <c r="I71" s="10" t="s">
        <v>33</v>
      </c>
      <c r="J71" s="10" t="s">
        <v>34</v>
      </c>
      <c r="K71" s="10" t="s">
        <v>35</v>
      </c>
      <c r="L71" s="10" t="s">
        <v>36</v>
      </c>
      <c r="M71" s="12" t="s">
        <v>37</v>
      </c>
      <c r="N71" s="12" t="s">
        <v>38</v>
      </c>
      <c r="O71" s="12" t="s">
        <v>39</v>
      </c>
      <c r="P71" s="12" t="s">
        <v>69</v>
      </c>
      <c r="Q71" s="5" t="s">
        <v>40</v>
      </c>
      <c r="R71" s="30"/>
      <c r="S71" s="24"/>
    </row>
    <row r="72" spans="1:19" s="2" customFormat="1" ht="15.75" x14ac:dyDescent="0.25">
      <c r="A72" s="12"/>
      <c r="B72" s="12" t="s">
        <v>41</v>
      </c>
      <c r="C72" s="12"/>
      <c r="D72" s="10"/>
      <c r="E72" s="10"/>
      <c r="F72" s="12"/>
      <c r="G72" s="10" t="s">
        <v>39</v>
      </c>
      <c r="H72" s="10"/>
      <c r="I72" s="10" t="s">
        <v>42</v>
      </c>
      <c r="J72" s="10"/>
      <c r="K72" s="10" t="s">
        <v>43</v>
      </c>
      <c r="L72" s="10" t="s">
        <v>44</v>
      </c>
      <c r="M72" s="13" t="s">
        <v>45</v>
      </c>
      <c r="N72" s="12" t="s">
        <v>34</v>
      </c>
      <c r="O72" s="12" t="s">
        <v>46</v>
      </c>
      <c r="P72" s="12" t="s">
        <v>30</v>
      </c>
      <c r="Q72" s="12" t="s">
        <v>47</v>
      </c>
      <c r="R72" s="30"/>
      <c r="S72" s="24"/>
    </row>
    <row r="73" spans="1:19" s="2" customFormat="1" ht="15.75" x14ac:dyDescent="0.25">
      <c r="A73" s="16" t="s">
        <v>25</v>
      </c>
      <c r="B73" s="13"/>
      <c r="C73" s="11" t="s">
        <v>53</v>
      </c>
      <c r="D73" s="12"/>
      <c r="E73" s="10" t="s">
        <v>6</v>
      </c>
      <c r="F73" s="10" t="s">
        <v>6</v>
      </c>
      <c r="G73" s="10" t="s">
        <v>6</v>
      </c>
      <c r="H73" s="10" t="s">
        <v>6</v>
      </c>
      <c r="I73" s="10" t="s">
        <v>6</v>
      </c>
      <c r="J73" s="10" t="s">
        <v>6</v>
      </c>
      <c r="K73" s="10" t="s">
        <v>6</v>
      </c>
      <c r="L73" s="10" t="s">
        <v>6</v>
      </c>
      <c r="M73" s="10" t="s">
        <v>6</v>
      </c>
      <c r="N73" s="10" t="s">
        <v>6</v>
      </c>
      <c r="O73" s="10" t="s">
        <v>6</v>
      </c>
      <c r="P73" s="10" t="s">
        <v>6</v>
      </c>
      <c r="Q73" s="9"/>
      <c r="R73" s="30"/>
      <c r="S73" s="24"/>
    </row>
    <row r="74" spans="1:19" s="2" customFormat="1" ht="15.75" x14ac:dyDescent="0.25">
      <c r="A74" s="2" t="s">
        <v>75</v>
      </c>
      <c r="B74" s="12">
        <v>3</v>
      </c>
      <c r="C74" s="12" t="s">
        <v>50</v>
      </c>
      <c r="D74" s="12">
        <v>1210</v>
      </c>
      <c r="E74" s="14">
        <v>53</v>
      </c>
      <c r="F74" s="14"/>
      <c r="G74" s="14">
        <v>53</v>
      </c>
      <c r="H74" s="14"/>
      <c r="I74" s="14"/>
      <c r="J74" s="14"/>
      <c r="K74" s="24"/>
      <c r="L74" s="14">
        <v>53</v>
      </c>
      <c r="M74" s="13"/>
      <c r="N74" s="13"/>
      <c r="O74" s="13"/>
      <c r="P74" s="13"/>
      <c r="Q74" s="14"/>
      <c r="R74" s="30"/>
      <c r="S74" s="24"/>
    </row>
    <row r="75" spans="1:19" s="2" customFormat="1" ht="15.75" x14ac:dyDescent="0.25">
      <c r="A75" s="2" t="s">
        <v>75</v>
      </c>
      <c r="B75" s="2">
        <v>3</v>
      </c>
      <c r="C75" s="2" t="s">
        <v>49</v>
      </c>
      <c r="D75" s="2" t="s">
        <v>89</v>
      </c>
      <c r="E75" s="24">
        <v>212</v>
      </c>
      <c r="F75" s="24"/>
      <c r="G75" s="24">
        <v>212</v>
      </c>
      <c r="H75" s="24"/>
      <c r="I75" s="24"/>
      <c r="J75" s="41"/>
      <c r="K75" s="41">
        <v>285</v>
      </c>
      <c r="L75" s="41"/>
      <c r="M75" s="13"/>
      <c r="N75" s="13"/>
      <c r="O75" s="13"/>
      <c r="P75" s="13"/>
      <c r="Q75" s="12" t="s">
        <v>3</v>
      </c>
      <c r="R75" s="30"/>
      <c r="S75" s="24"/>
    </row>
    <row r="76" spans="1:19" s="2" customFormat="1" ht="15.75" x14ac:dyDescent="0.25">
      <c r="A76" s="2" t="s">
        <v>112</v>
      </c>
      <c r="B76" s="19">
        <v>19</v>
      </c>
      <c r="C76" s="4" t="s">
        <v>101</v>
      </c>
      <c r="D76" s="2">
        <v>1215</v>
      </c>
      <c r="E76" s="14">
        <v>70</v>
      </c>
      <c r="F76" s="14"/>
      <c r="G76" s="14"/>
      <c r="H76" s="14"/>
      <c r="I76" s="14">
        <v>70</v>
      </c>
      <c r="J76" s="14"/>
      <c r="K76" s="24"/>
      <c r="L76" s="14"/>
      <c r="M76" s="14">
        <v>70</v>
      </c>
      <c r="N76" s="13"/>
      <c r="O76" s="13"/>
      <c r="P76" s="13"/>
      <c r="Q76" s="14"/>
      <c r="R76" s="30"/>
      <c r="S76" s="24"/>
    </row>
    <row r="77" spans="1:19" s="2" customFormat="1" ht="15.75" x14ac:dyDescent="0.25">
      <c r="A77" s="2" t="s">
        <v>103</v>
      </c>
      <c r="B77" s="19">
        <v>3</v>
      </c>
      <c r="C77" s="12" t="s">
        <v>50</v>
      </c>
      <c r="D77" s="12">
        <v>1211</v>
      </c>
      <c r="E77" s="14">
        <v>53</v>
      </c>
      <c r="F77" s="14"/>
      <c r="G77" s="14">
        <v>53</v>
      </c>
      <c r="H77" s="14"/>
      <c r="I77" s="14"/>
      <c r="J77" s="14"/>
      <c r="K77" s="24"/>
      <c r="L77" s="14">
        <v>53</v>
      </c>
      <c r="M77" s="13"/>
      <c r="N77" s="13"/>
      <c r="O77" s="13"/>
      <c r="P77" s="13"/>
      <c r="Q77" s="14"/>
      <c r="R77" s="30"/>
      <c r="S77" s="24"/>
    </row>
    <row r="78" spans="1:19" s="2" customFormat="1" ht="15.75" x14ac:dyDescent="0.25">
      <c r="A78" s="2" t="s">
        <v>58</v>
      </c>
      <c r="B78" s="19">
        <v>3</v>
      </c>
      <c r="C78" s="2" t="s">
        <v>49</v>
      </c>
      <c r="D78" s="2" t="s">
        <v>89</v>
      </c>
      <c r="E78" s="24">
        <v>212</v>
      </c>
      <c r="F78" s="24"/>
      <c r="G78" s="24">
        <v>212</v>
      </c>
      <c r="H78" s="24"/>
      <c r="I78" s="24"/>
      <c r="J78" s="41"/>
      <c r="K78" s="41">
        <v>285</v>
      </c>
      <c r="L78" s="41"/>
      <c r="M78" s="13"/>
      <c r="N78" s="13"/>
      <c r="O78" s="13"/>
      <c r="P78" s="13"/>
      <c r="Q78" s="14"/>
      <c r="R78" s="30"/>
      <c r="S78" s="24"/>
    </row>
    <row r="79" spans="1:19" s="2" customFormat="1" ht="15.75" x14ac:dyDescent="0.25">
      <c r="A79" s="2" t="s">
        <v>104</v>
      </c>
      <c r="B79" s="2">
        <v>20</v>
      </c>
      <c r="C79" s="4" t="s">
        <v>101</v>
      </c>
      <c r="D79" s="2">
        <v>1218</v>
      </c>
      <c r="E79" s="14">
        <v>145</v>
      </c>
      <c r="F79" s="14"/>
      <c r="G79" s="14"/>
      <c r="H79" s="14"/>
      <c r="I79" s="14">
        <v>145</v>
      </c>
      <c r="J79" s="14"/>
      <c r="K79" s="24"/>
      <c r="L79" s="14"/>
      <c r="M79" s="14">
        <v>145</v>
      </c>
      <c r="N79" s="13"/>
      <c r="O79" s="13"/>
      <c r="P79" s="13"/>
      <c r="Q79" s="14"/>
      <c r="R79" s="30"/>
      <c r="S79" s="24"/>
    </row>
    <row r="80" spans="1:19" s="2" customFormat="1" ht="15.75" x14ac:dyDescent="0.25">
      <c r="A80" s="2" t="s">
        <v>59</v>
      </c>
      <c r="B80" s="2">
        <v>3</v>
      </c>
      <c r="C80" s="4" t="s">
        <v>54</v>
      </c>
      <c r="D80" s="2" t="s">
        <v>72</v>
      </c>
      <c r="E80" s="14">
        <v>53</v>
      </c>
      <c r="F80" s="14"/>
      <c r="G80" s="14">
        <v>53</v>
      </c>
      <c r="H80" s="14"/>
      <c r="I80" s="14"/>
      <c r="J80" s="14"/>
      <c r="K80" s="24"/>
      <c r="L80" s="14">
        <v>53</v>
      </c>
      <c r="M80" s="1"/>
      <c r="N80" s="1"/>
      <c r="O80" s="1"/>
      <c r="P80" s="1"/>
      <c r="Q80" s="1"/>
      <c r="R80" s="30"/>
      <c r="S80" s="24"/>
    </row>
    <row r="81" spans="1:19" s="2" customFormat="1" ht="15.75" x14ac:dyDescent="0.25">
      <c r="A81" s="2" t="s">
        <v>59</v>
      </c>
      <c r="B81" s="2">
        <v>3</v>
      </c>
      <c r="C81" s="2" t="s">
        <v>55</v>
      </c>
      <c r="D81" s="2" t="s">
        <v>25</v>
      </c>
      <c r="E81" s="24">
        <v>212</v>
      </c>
      <c r="F81" s="24"/>
      <c r="G81" s="24">
        <v>212</v>
      </c>
      <c r="H81" s="24"/>
      <c r="I81" s="24"/>
      <c r="J81" s="41"/>
      <c r="K81" s="41">
        <v>285</v>
      </c>
      <c r="L81" s="14"/>
      <c r="M81" s="1"/>
      <c r="N81" s="1"/>
      <c r="O81" s="1"/>
      <c r="P81" s="1"/>
      <c r="Q81" s="1"/>
      <c r="R81" s="30"/>
      <c r="S81" s="24"/>
    </row>
    <row r="82" spans="1:19" s="2" customFormat="1" ht="15.75" x14ac:dyDescent="0.25">
      <c r="A82" s="27" t="s">
        <v>105</v>
      </c>
      <c r="B82" s="2">
        <v>21</v>
      </c>
      <c r="C82" s="2" t="s">
        <v>76</v>
      </c>
      <c r="D82" s="2">
        <v>1219</v>
      </c>
      <c r="E82" s="26">
        <v>138.97</v>
      </c>
      <c r="F82" s="26">
        <v>23.16</v>
      </c>
      <c r="G82" s="46">
        <f>E82-F82</f>
        <v>115.81</v>
      </c>
      <c r="H82" s="1"/>
      <c r="I82" s="1"/>
      <c r="J82" s="1"/>
      <c r="K82" s="1"/>
      <c r="L82" s="4"/>
      <c r="M82" s="1"/>
      <c r="N82" s="1"/>
      <c r="O82" s="1"/>
      <c r="P82" s="1"/>
      <c r="Q82" s="7"/>
      <c r="R82" s="30"/>
      <c r="S82" s="24"/>
    </row>
    <row r="83" spans="1:19" s="2" customFormat="1" ht="15.75" x14ac:dyDescent="0.25">
      <c r="A83" s="2" t="s">
        <v>68</v>
      </c>
      <c r="B83" s="2">
        <v>3</v>
      </c>
      <c r="C83" s="4" t="s">
        <v>54</v>
      </c>
      <c r="D83" s="2" t="s">
        <v>72</v>
      </c>
      <c r="E83" s="14">
        <v>53</v>
      </c>
      <c r="F83" s="14"/>
      <c r="G83" s="14">
        <v>53</v>
      </c>
      <c r="H83" s="14"/>
      <c r="I83" s="14"/>
      <c r="J83" s="14"/>
      <c r="K83" s="24"/>
      <c r="L83" s="14">
        <v>53</v>
      </c>
      <c r="M83" s="1"/>
      <c r="N83" s="1"/>
      <c r="O83" s="1"/>
      <c r="P83" s="1"/>
      <c r="Q83" s="5"/>
      <c r="R83" s="30"/>
      <c r="S83" s="24"/>
    </row>
    <row r="84" spans="1:19" s="2" customFormat="1" ht="15.75" x14ac:dyDescent="0.25">
      <c r="A84" s="2" t="s">
        <v>68</v>
      </c>
      <c r="B84" s="2">
        <v>3</v>
      </c>
      <c r="C84" s="2" t="s">
        <v>55</v>
      </c>
      <c r="D84" s="2" t="s">
        <v>25</v>
      </c>
      <c r="E84" s="24">
        <v>212</v>
      </c>
      <c r="F84" s="24"/>
      <c r="G84" s="24">
        <v>212</v>
      </c>
      <c r="H84" s="24"/>
      <c r="I84" s="24"/>
      <c r="J84" s="41"/>
      <c r="K84" s="41">
        <v>285</v>
      </c>
      <c r="L84" s="41"/>
      <c r="M84" s="1"/>
      <c r="N84" s="1"/>
      <c r="O84" s="1"/>
      <c r="P84" s="1"/>
      <c r="Q84" s="7"/>
      <c r="R84" s="30"/>
      <c r="S84" s="24"/>
    </row>
    <row r="85" spans="1:19" s="2" customFormat="1" ht="15.75" x14ac:dyDescent="0.25">
      <c r="A85" s="2" t="s">
        <v>107</v>
      </c>
      <c r="C85" s="2" t="s">
        <v>102</v>
      </c>
      <c r="D85" s="2">
        <v>1223</v>
      </c>
      <c r="E85" s="24">
        <v>53.23</v>
      </c>
      <c r="F85" s="24">
        <v>4</v>
      </c>
      <c r="G85" s="24">
        <f>E85-F85-I85</f>
        <v>29.229999999999997</v>
      </c>
      <c r="H85" s="24"/>
      <c r="I85" s="24">
        <v>20</v>
      </c>
      <c r="J85" s="41" t="s">
        <v>25</v>
      </c>
      <c r="K85" s="41"/>
      <c r="L85" s="41"/>
      <c r="M85" s="1" t="s">
        <v>25</v>
      </c>
      <c r="N85" s="1"/>
      <c r="O85" s="1"/>
      <c r="P85" s="2">
        <v>53.23</v>
      </c>
      <c r="Q85" s="7"/>
      <c r="R85" s="30"/>
      <c r="S85" s="24"/>
    </row>
    <row r="86" spans="1:19" s="2" customFormat="1" ht="15.75" x14ac:dyDescent="0.25">
      <c r="A86" s="27" t="s">
        <v>107</v>
      </c>
      <c r="B86" s="31">
        <v>22</v>
      </c>
      <c r="C86" s="2" t="s">
        <v>77</v>
      </c>
      <c r="D86" s="2">
        <v>1222</v>
      </c>
      <c r="E86" s="26">
        <v>138.44</v>
      </c>
      <c r="F86" s="26"/>
      <c r="G86" s="26">
        <v>138.44</v>
      </c>
      <c r="H86" s="24"/>
      <c r="I86" s="24"/>
      <c r="J86" s="41"/>
      <c r="K86" s="41"/>
      <c r="L86" s="41"/>
      <c r="M86" s="1"/>
      <c r="N86" s="1"/>
      <c r="O86" s="1"/>
      <c r="P86" s="1"/>
      <c r="Q86" s="7"/>
      <c r="R86" s="30"/>
      <c r="S86" s="24"/>
    </row>
    <row r="87" spans="1:19" s="2" customFormat="1" ht="15.75" x14ac:dyDescent="0.25">
      <c r="A87" s="31" t="s">
        <v>106</v>
      </c>
      <c r="B87" s="31">
        <v>23</v>
      </c>
      <c r="C87" s="31" t="s">
        <v>78</v>
      </c>
      <c r="D87" s="31">
        <v>1224</v>
      </c>
      <c r="E87" s="36">
        <v>190</v>
      </c>
      <c r="F87" s="36"/>
      <c r="G87" s="36">
        <v>190</v>
      </c>
      <c r="H87" s="1"/>
      <c r="I87" s="1"/>
      <c r="J87" s="1"/>
      <c r="K87" s="1"/>
      <c r="L87" s="4"/>
      <c r="M87" s="1"/>
      <c r="N87" s="1"/>
      <c r="O87" s="1"/>
      <c r="P87" s="1"/>
      <c r="Q87" s="7"/>
      <c r="R87" s="30"/>
      <c r="S87" s="24"/>
    </row>
    <row r="88" spans="1:19" s="2" customFormat="1" ht="15.75" x14ac:dyDescent="0.25">
      <c r="A88" s="31" t="s">
        <v>106</v>
      </c>
      <c r="B88" s="31">
        <v>24</v>
      </c>
      <c r="C88" s="31" t="s">
        <v>108</v>
      </c>
      <c r="D88" s="31">
        <v>1176</v>
      </c>
      <c r="E88" s="36">
        <v>44.28</v>
      </c>
      <c r="F88" s="36">
        <v>7.38</v>
      </c>
      <c r="G88" s="36" t="s">
        <v>25</v>
      </c>
      <c r="H88" s="1"/>
      <c r="I88" s="36">
        <v>36.9</v>
      </c>
      <c r="J88" s="1"/>
      <c r="K88" s="1"/>
      <c r="L88" s="4"/>
      <c r="M88" s="1"/>
      <c r="N88" s="1"/>
      <c r="O88" s="1"/>
      <c r="P88" s="1"/>
      <c r="Q88" s="7"/>
      <c r="R88" s="30"/>
      <c r="S88" s="24"/>
    </row>
    <row r="89" spans="1:19" s="2" customFormat="1" ht="15.75" x14ac:dyDescent="0.25">
      <c r="A89" s="2" t="s">
        <v>60</v>
      </c>
      <c r="B89" s="2">
        <v>3</v>
      </c>
      <c r="C89" s="2" t="s">
        <v>55</v>
      </c>
      <c r="D89" s="2">
        <v>1220</v>
      </c>
      <c r="E89" s="14">
        <v>53</v>
      </c>
      <c r="F89" s="14"/>
      <c r="G89" s="14">
        <v>53</v>
      </c>
      <c r="H89" s="14"/>
      <c r="I89" s="14"/>
      <c r="J89" s="14"/>
      <c r="K89" s="24"/>
      <c r="L89" s="14">
        <v>53</v>
      </c>
      <c r="M89" s="1"/>
      <c r="N89" s="1"/>
      <c r="O89" s="1"/>
      <c r="P89" s="1"/>
      <c r="Q89" s="7"/>
      <c r="R89" s="30"/>
      <c r="S89" s="24"/>
    </row>
    <row r="90" spans="1:19" s="2" customFormat="1" ht="15.75" x14ac:dyDescent="0.25">
      <c r="A90" s="2" t="s">
        <v>71</v>
      </c>
      <c r="B90" s="2">
        <v>3</v>
      </c>
      <c r="C90" s="4" t="s">
        <v>54</v>
      </c>
      <c r="D90" s="2" t="s">
        <v>72</v>
      </c>
      <c r="E90" s="24">
        <v>212</v>
      </c>
      <c r="F90" s="24"/>
      <c r="G90" s="24">
        <v>212</v>
      </c>
      <c r="H90" s="24"/>
      <c r="I90" s="24"/>
      <c r="J90" s="41"/>
      <c r="K90" s="41">
        <v>285</v>
      </c>
      <c r="L90" s="41"/>
      <c r="M90" s="1"/>
      <c r="N90" s="4"/>
      <c r="O90" s="4" t="s">
        <v>25</v>
      </c>
      <c r="P90" s="4" t="s">
        <v>25</v>
      </c>
      <c r="Q90" s="8" t="s">
        <v>25</v>
      </c>
      <c r="R90" s="30"/>
      <c r="S90" s="24"/>
    </row>
    <row r="91" spans="1:19" s="2" customFormat="1" ht="15.75" x14ac:dyDescent="0.25">
      <c r="C91" s="11" t="s">
        <v>61</v>
      </c>
      <c r="E91" s="4">
        <f t="shared" ref="E91:Q91" si="1">SUM(E26:E90)</f>
        <v>12635.47</v>
      </c>
      <c r="F91" s="4">
        <f t="shared" si="1"/>
        <v>704.42</v>
      </c>
      <c r="G91" s="4">
        <f t="shared" si="1"/>
        <v>4654.95</v>
      </c>
      <c r="H91" s="4">
        <f t="shared" si="1"/>
        <v>125</v>
      </c>
      <c r="I91" s="4">
        <f t="shared" si="1"/>
        <v>5018.8999999999996</v>
      </c>
      <c r="J91" s="4">
        <f t="shared" si="1"/>
        <v>2136.1999999999998</v>
      </c>
      <c r="K91" s="4">
        <f t="shared" si="1"/>
        <v>3135</v>
      </c>
      <c r="L91" s="4">
        <f t="shared" si="1"/>
        <v>607</v>
      </c>
      <c r="M91" s="4">
        <f t="shared" si="1"/>
        <v>591.49</v>
      </c>
      <c r="N91" s="4">
        <f t="shared" si="1"/>
        <v>0</v>
      </c>
      <c r="O91" s="4">
        <f t="shared" si="1"/>
        <v>0</v>
      </c>
      <c r="P91" s="4">
        <f t="shared" si="1"/>
        <v>53.23</v>
      </c>
      <c r="Q91" s="4">
        <f t="shared" si="1"/>
        <v>1412.5</v>
      </c>
      <c r="R91" s="30"/>
      <c r="S91" s="24"/>
    </row>
    <row r="92" spans="1:19" s="2" customFormat="1" ht="15.75" x14ac:dyDescent="0.25">
      <c r="C92" s="2" t="s">
        <v>62</v>
      </c>
      <c r="E92" s="17">
        <f>K91</f>
        <v>3135</v>
      </c>
      <c r="F92" s="4" t="s">
        <v>25</v>
      </c>
      <c r="G92" s="17" t="s">
        <v>25</v>
      </c>
      <c r="H92" s="4" t="s">
        <v>100</v>
      </c>
      <c r="I92" s="4">
        <v>2990</v>
      </c>
      <c r="J92" s="4" t="s">
        <v>25</v>
      </c>
      <c r="K92" s="42"/>
      <c r="L92" s="1" t="s">
        <v>9</v>
      </c>
      <c r="M92" s="4">
        <v>-0.12</v>
      </c>
      <c r="O92" s="2" t="s">
        <v>87</v>
      </c>
      <c r="Q92" s="17">
        <v>325</v>
      </c>
      <c r="R92" s="30"/>
      <c r="S92" s="24"/>
    </row>
    <row r="93" spans="1:19" s="2" customFormat="1" ht="15.75" x14ac:dyDescent="0.25">
      <c r="C93" s="2" t="s">
        <v>63</v>
      </c>
      <c r="E93" s="4">
        <f>E91-E92</f>
        <v>9500.4699999999993</v>
      </c>
      <c r="F93" s="4"/>
      <c r="G93" s="4" t="s">
        <v>25</v>
      </c>
      <c r="H93" s="4" t="s">
        <v>82</v>
      </c>
      <c r="I93" s="17">
        <f>I91-I92</f>
        <v>2028.8999999999996</v>
      </c>
      <c r="J93" s="4">
        <f>SUM(F91:J91)</f>
        <v>12639.470000000001</v>
      </c>
      <c r="K93" s="42"/>
      <c r="L93" s="2" t="s">
        <v>64</v>
      </c>
      <c r="M93" s="17">
        <v>-500</v>
      </c>
      <c r="N93" s="2" t="s">
        <v>25</v>
      </c>
      <c r="O93" s="2" t="s">
        <v>88</v>
      </c>
      <c r="P93" s="4"/>
      <c r="Q93" s="4">
        <f>SUM(Q91-Q92)</f>
        <v>1087.5</v>
      </c>
      <c r="R93" s="30"/>
      <c r="S93" s="24"/>
    </row>
    <row r="94" spans="1:19" s="2" customFormat="1" ht="15.75" x14ac:dyDescent="0.25">
      <c r="E94" s="4"/>
      <c r="F94" s="4"/>
      <c r="G94" s="4" t="s">
        <v>25</v>
      </c>
      <c r="H94" s="4"/>
      <c r="I94" s="4" t="s">
        <v>25</v>
      </c>
      <c r="J94" s="43" t="s">
        <v>27</v>
      </c>
      <c r="K94" s="45"/>
      <c r="M94" s="4">
        <f>SUM(M91:M93)</f>
        <v>91.37</v>
      </c>
      <c r="N94" s="2" t="s">
        <v>66</v>
      </c>
      <c r="O94" s="17"/>
      <c r="R94" s="30"/>
      <c r="S94" s="24"/>
    </row>
    <row r="95" spans="1:19" s="2" customFormat="1" ht="15.75" x14ac:dyDescent="0.25">
      <c r="C95" s="2" t="s">
        <v>65</v>
      </c>
      <c r="D95" s="24"/>
      <c r="E95" s="4"/>
      <c r="F95" s="4">
        <v>650.92999999999995</v>
      </c>
      <c r="G95" s="4" t="s">
        <v>25</v>
      </c>
      <c r="J95" s="4">
        <f>E91-J93</f>
        <v>-4.000000000001819</v>
      </c>
      <c r="M95" s="17" t="s">
        <v>25</v>
      </c>
      <c r="O95" s="4"/>
      <c r="R95" s="30"/>
      <c r="S95" s="24"/>
    </row>
    <row r="96" spans="1:19" s="2" customFormat="1" ht="15.75" x14ac:dyDescent="0.25">
      <c r="A96" s="1"/>
      <c r="B96" s="1"/>
      <c r="C96" s="2" t="s">
        <v>109</v>
      </c>
      <c r="D96" s="24" t="s">
        <v>25</v>
      </c>
      <c r="E96" s="4" t="s">
        <v>25</v>
      </c>
      <c r="F96" s="4">
        <v>23.16</v>
      </c>
      <c r="G96" s="1"/>
      <c r="I96" s="1"/>
      <c r="M96" s="4">
        <f>M91</f>
        <v>591.49</v>
      </c>
      <c r="N96" s="2" t="s">
        <v>86</v>
      </c>
      <c r="P96" s="2" t="s">
        <v>25</v>
      </c>
      <c r="Q96" s="5"/>
      <c r="R96" s="30"/>
      <c r="S96" s="24"/>
    </row>
    <row r="97" spans="1:33" s="2" customFormat="1" ht="15.75" x14ac:dyDescent="0.25">
      <c r="A97" s="1"/>
      <c r="B97" s="1"/>
      <c r="D97" s="24"/>
      <c r="E97" s="4"/>
      <c r="F97" s="4">
        <v>7.38</v>
      </c>
      <c r="G97" s="1"/>
      <c r="I97" s="1"/>
      <c r="M97" s="4"/>
      <c r="Q97" s="5"/>
      <c r="R97" s="30"/>
      <c r="S97" s="24"/>
    </row>
    <row r="98" spans="1:33" s="2" customFormat="1" ht="15.75" x14ac:dyDescent="0.25">
      <c r="D98" s="22"/>
      <c r="E98" s="4"/>
      <c r="F98" s="17">
        <v>0.83</v>
      </c>
      <c r="G98" s="2" t="s">
        <v>110</v>
      </c>
      <c r="J98" s="44"/>
      <c r="M98" s="17">
        <v>269.04000000000002</v>
      </c>
      <c r="N98" s="2" t="s">
        <v>67</v>
      </c>
      <c r="P98" s="2" t="s">
        <v>25</v>
      </c>
      <c r="Q98" s="5"/>
      <c r="R98" s="30"/>
      <c r="S98" s="24"/>
    </row>
    <row r="99" spans="1:33" s="2" customFormat="1" ht="15.75" x14ac:dyDescent="0.25">
      <c r="C99" s="2" t="s">
        <v>30</v>
      </c>
      <c r="D99" s="24"/>
      <c r="F99" s="4">
        <f>SUM(F95:F98)</f>
        <v>682.3</v>
      </c>
      <c r="G99" s="2" t="s">
        <v>111</v>
      </c>
      <c r="M99" s="4">
        <f>SUM(M96-M98)</f>
        <v>322.45</v>
      </c>
      <c r="N99" s="2" t="s">
        <v>85</v>
      </c>
      <c r="Q99" s="5"/>
      <c r="R99" s="30"/>
      <c r="S99" s="24"/>
    </row>
    <row r="100" spans="1:33" s="2" customFormat="1" ht="15.75" x14ac:dyDescent="0.25">
      <c r="C100" s="2" t="s">
        <v>84</v>
      </c>
      <c r="Q100" s="5"/>
      <c r="R100" s="30"/>
      <c r="S100" s="24"/>
    </row>
    <row r="101" spans="1:33" s="2" customFormat="1" ht="15.75" x14ac:dyDescent="0.25">
      <c r="C101" s="2" t="s">
        <v>83</v>
      </c>
      <c r="Q101" s="5"/>
      <c r="R101" s="30"/>
      <c r="S101" s="24"/>
    </row>
    <row r="102" spans="1:33" s="2" customFormat="1" ht="15.75" x14ac:dyDescent="0.25">
      <c r="A102" s="16"/>
      <c r="B102" s="13"/>
      <c r="C102" s="11"/>
      <c r="D102" s="1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9"/>
      <c r="R102" s="30"/>
      <c r="S102" s="24"/>
    </row>
    <row r="103" spans="1:33" s="2" customFormat="1" ht="15.75" x14ac:dyDescent="0.25">
      <c r="B103" s="12"/>
      <c r="C103" s="12"/>
      <c r="D103" s="12"/>
      <c r="E103" s="14"/>
      <c r="F103" s="14"/>
      <c r="G103" s="14"/>
      <c r="H103" s="14"/>
      <c r="I103" s="14"/>
      <c r="J103" s="14"/>
      <c r="K103" s="24"/>
      <c r="L103" s="14"/>
      <c r="M103" s="13"/>
      <c r="N103" s="13"/>
      <c r="O103" s="13"/>
      <c r="P103" s="13"/>
      <c r="Q103" s="14"/>
      <c r="R103" s="30"/>
      <c r="S103" s="24"/>
    </row>
    <row r="104" spans="1:33" s="2" customFormat="1" ht="15.75" x14ac:dyDescent="0.25">
      <c r="E104" s="24"/>
      <c r="F104" s="24"/>
      <c r="G104" s="24"/>
      <c r="H104" s="24"/>
      <c r="I104" s="24"/>
      <c r="J104" s="41"/>
      <c r="K104" s="41"/>
      <c r="L104" s="41"/>
      <c r="M104" s="13"/>
      <c r="N104" s="13"/>
      <c r="O104" s="13"/>
      <c r="P104" s="13"/>
      <c r="Q104" s="12"/>
      <c r="R104" s="30"/>
      <c r="S104" s="24"/>
    </row>
    <row r="105" spans="1:33" s="2" customFormat="1" ht="15.75" x14ac:dyDescent="0.25">
      <c r="E105" s="27"/>
      <c r="F105" s="13"/>
      <c r="H105" s="12"/>
      <c r="I105" s="18"/>
      <c r="J105" s="18"/>
      <c r="K105" s="18"/>
      <c r="L105" s="13"/>
      <c r="M105" s="13"/>
      <c r="N105" s="13"/>
      <c r="O105" s="13"/>
      <c r="P105" s="14"/>
      <c r="Q105" s="12"/>
      <c r="T105" s="10"/>
      <c r="U105" s="10"/>
      <c r="V105" s="18"/>
      <c r="W105" s="10"/>
      <c r="X105" s="10"/>
      <c r="Y105" s="10"/>
      <c r="Z105" s="10"/>
      <c r="AA105" s="10"/>
      <c r="AB105" s="10"/>
      <c r="AC105" s="12"/>
      <c r="AD105" s="12"/>
      <c r="AE105" s="12"/>
      <c r="AF105" s="12"/>
      <c r="AG105" s="5"/>
    </row>
    <row r="106" spans="1:33" s="2" customFormat="1" x14ac:dyDescent="0.2">
      <c r="E106" s="12"/>
      <c r="F106" s="12"/>
      <c r="G106" s="12"/>
      <c r="I106" s="14"/>
      <c r="J106" s="14"/>
      <c r="K106" s="14"/>
      <c r="L106" s="13"/>
      <c r="M106" s="13"/>
      <c r="N106" s="13"/>
      <c r="O106" s="13"/>
      <c r="P106" s="14"/>
      <c r="Q106" s="16"/>
      <c r="R106" s="12"/>
      <c r="S106" s="12"/>
      <c r="T106" s="10"/>
      <c r="U106" s="10"/>
      <c r="V106" s="12"/>
      <c r="W106" s="10"/>
      <c r="X106" s="10"/>
      <c r="Y106" s="10"/>
      <c r="Z106" s="10"/>
      <c r="AA106" s="10"/>
      <c r="AB106" s="10"/>
      <c r="AC106" s="13"/>
      <c r="AD106" s="12"/>
      <c r="AE106" s="12"/>
      <c r="AF106" s="12"/>
      <c r="AG106" s="12"/>
    </row>
    <row r="107" spans="1:33" s="2" customFormat="1" ht="15.75" x14ac:dyDescent="0.25">
      <c r="B107" s="12"/>
      <c r="C107" s="14"/>
      <c r="D107" s="12"/>
      <c r="E107" s="14"/>
      <c r="F107" s="14"/>
      <c r="G107" s="4"/>
      <c r="H107" s="14"/>
      <c r="I107" s="14"/>
      <c r="J107" s="14"/>
      <c r="K107" s="14"/>
      <c r="L107" s="13"/>
      <c r="M107" s="13"/>
      <c r="N107" s="14"/>
      <c r="O107" s="4"/>
      <c r="P107" s="4"/>
      <c r="Q107" s="8"/>
      <c r="R107" s="13"/>
      <c r="S107" s="11"/>
      <c r="T107" s="12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9"/>
    </row>
    <row r="108" spans="1:33" s="1" customFormat="1" ht="12.95" customHeight="1" x14ac:dyDescent="0.2">
      <c r="A108" s="12"/>
      <c r="B108" s="12"/>
      <c r="C108" s="11"/>
      <c r="D108" s="12"/>
      <c r="E108" s="14"/>
      <c r="F108" s="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7"/>
    </row>
    <row r="109" spans="1:33" s="1" customFormat="1" ht="15" x14ac:dyDescent="0.2">
      <c r="A109" s="12"/>
      <c r="B109" s="12"/>
      <c r="C109" s="12"/>
      <c r="D109" s="12"/>
      <c r="E109" s="17"/>
      <c r="F109" s="14"/>
      <c r="G109" s="17"/>
      <c r="H109" s="4"/>
      <c r="I109" s="14"/>
      <c r="J109" s="14"/>
      <c r="K109" s="20"/>
      <c r="L109" s="13"/>
      <c r="M109" s="14"/>
      <c r="N109" s="2"/>
      <c r="O109" s="2"/>
      <c r="P109" s="2"/>
      <c r="Q109" s="17"/>
      <c r="R109" s="7"/>
    </row>
    <row r="110" spans="1:33" s="1" customFormat="1" ht="15" x14ac:dyDescent="0.2">
      <c r="A110" s="12"/>
      <c r="B110" s="12"/>
      <c r="C110" s="12"/>
      <c r="D110" s="12"/>
      <c r="E110" s="14"/>
      <c r="F110" s="14"/>
      <c r="G110" s="4"/>
      <c r="H110" s="4"/>
      <c r="I110" s="17"/>
      <c r="J110" s="14"/>
      <c r="K110" s="20"/>
      <c r="L110" s="12"/>
      <c r="M110" s="17"/>
      <c r="N110" s="2"/>
      <c r="O110" s="2"/>
      <c r="P110" s="4"/>
      <c r="Q110" s="4"/>
      <c r="R110" s="7"/>
    </row>
    <row r="111" spans="1:33" s="1" customFormat="1" ht="15" x14ac:dyDescent="0.2">
      <c r="A111" s="12"/>
      <c r="B111" s="12"/>
      <c r="C111" s="12"/>
      <c r="D111" s="12"/>
      <c r="E111" s="14"/>
      <c r="F111" s="14"/>
      <c r="G111" s="4"/>
      <c r="H111" s="14"/>
      <c r="I111" s="14"/>
      <c r="J111" s="39"/>
      <c r="K111" s="20"/>
      <c r="L111" s="12"/>
      <c r="M111" s="4"/>
      <c r="N111" s="12"/>
      <c r="O111" s="17"/>
      <c r="P111" s="2"/>
      <c r="Q111" s="12"/>
      <c r="R111" s="7"/>
    </row>
    <row r="112" spans="1:33" s="1" customFormat="1" ht="15" x14ac:dyDescent="0.2">
      <c r="A112" s="12"/>
      <c r="B112" s="12"/>
      <c r="C112" s="12"/>
      <c r="D112" s="21"/>
      <c r="E112" s="14"/>
      <c r="F112" s="14"/>
      <c r="G112" s="4"/>
      <c r="H112" s="12"/>
      <c r="I112" s="12"/>
      <c r="J112" s="2"/>
      <c r="K112" s="2"/>
      <c r="L112" s="2"/>
      <c r="M112" s="17"/>
      <c r="N112" s="2"/>
      <c r="O112" s="14"/>
      <c r="P112" s="2"/>
      <c r="Q112" s="12"/>
      <c r="R112" s="7"/>
    </row>
    <row r="113" spans="1:18" s="2" customFormat="1" ht="15.75" x14ac:dyDescent="0.25">
      <c r="A113" s="13"/>
      <c r="B113" s="13"/>
      <c r="D113" s="24"/>
      <c r="E113" s="4"/>
      <c r="F113" s="4"/>
      <c r="G113" s="13"/>
      <c r="H113" s="12"/>
      <c r="I113" s="13"/>
      <c r="J113" s="12"/>
      <c r="K113" s="12"/>
      <c r="L113" s="12"/>
      <c r="M113" s="14"/>
      <c r="Q113" s="5"/>
      <c r="R113" s="5"/>
    </row>
    <row r="114" spans="1:18" s="2" customFormat="1" ht="15.75" x14ac:dyDescent="0.25">
      <c r="A114" s="12"/>
      <c r="B114" s="12"/>
      <c r="D114" s="22"/>
      <c r="E114" s="14"/>
      <c r="F114" s="17"/>
      <c r="G114" s="14"/>
      <c r="H114" s="12"/>
      <c r="I114" s="12"/>
      <c r="J114" s="23"/>
      <c r="K114" s="12"/>
      <c r="L114" s="12"/>
      <c r="M114" s="17"/>
      <c r="N114" s="12"/>
      <c r="Q114" s="5"/>
      <c r="R114" s="5"/>
    </row>
    <row r="115" spans="1:18" s="2" customFormat="1" ht="15.75" x14ac:dyDescent="0.25">
      <c r="A115" s="12"/>
      <c r="B115" s="12"/>
      <c r="C115" s="12"/>
      <c r="D115" s="21"/>
      <c r="E115" s="12"/>
      <c r="F115" s="14"/>
      <c r="G115" s="12"/>
      <c r="H115" s="12"/>
      <c r="I115" s="12"/>
      <c r="M115" s="14"/>
      <c r="Q115" s="5"/>
      <c r="R115" s="5"/>
    </row>
    <row r="116" spans="1:18" s="1" customFormat="1" ht="15.75" x14ac:dyDescent="0.25">
      <c r="A116" s="12"/>
      <c r="B116" s="12"/>
      <c r="C116" s="2"/>
      <c r="D116" s="12"/>
      <c r="E116" s="12"/>
      <c r="F116" s="12"/>
      <c r="G116" s="12"/>
      <c r="H116" s="12"/>
      <c r="I116" s="12"/>
      <c r="J116" s="2"/>
      <c r="K116" s="2"/>
      <c r="L116" s="12"/>
      <c r="M116" s="2"/>
      <c r="N116" s="2"/>
      <c r="O116" s="12"/>
      <c r="P116" s="12"/>
      <c r="Q116" s="5"/>
      <c r="R116" s="7"/>
    </row>
    <row r="117" spans="1:18" s="1" customFormat="1" ht="15.75" x14ac:dyDescent="0.25">
      <c r="A117" s="12"/>
      <c r="B117" s="12"/>
      <c r="C117" s="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12"/>
      <c r="Q117" s="5"/>
      <c r="R117" s="7"/>
    </row>
    <row r="118" spans="1:18" s="1" customFormat="1" ht="15.7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2"/>
      <c r="N118" s="2"/>
      <c r="O118" s="2"/>
      <c r="P118" s="12"/>
      <c r="Q118" s="5"/>
      <c r="R118" s="7"/>
    </row>
    <row r="119" spans="1:18" s="1" customFormat="1" ht="1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4"/>
      <c r="R119" s="7"/>
    </row>
    <row r="120" spans="1:18" s="1" customFormat="1" ht="15" x14ac:dyDescent="0.2">
      <c r="A120" s="27"/>
      <c r="B120" s="13"/>
      <c r="C120" s="2"/>
      <c r="D120" s="12"/>
      <c r="E120" s="18"/>
      <c r="F120" s="18"/>
      <c r="G120" s="38"/>
      <c r="H120" s="14"/>
      <c r="I120" s="14"/>
      <c r="J120" s="14"/>
      <c r="K120" s="12"/>
      <c r="L120" s="12"/>
      <c r="M120" s="13"/>
      <c r="N120" s="12"/>
      <c r="O120" s="12"/>
      <c r="P120" s="40"/>
      <c r="Q120" s="14"/>
      <c r="R120" s="7"/>
    </row>
    <row r="121" spans="1:18" s="1" customFormat="1" ht="15" x14ac:dyDescent="0.2">
      <c r="A121" s="4"/>
      <c r="B121" s="12"/>
      <c r="C121" s="14"/>
      <c r="D121" s="29"/>
      <c r="E121" s="14"/>
      <c r="F121" s="14"/>
      <c r="G121" s="14"/>
      <c r="H121" s="14"/>
      <c r="I121" s="14"/>
      <c r="J121" s="14"/>
      <c r="K121" s="24"/>
      <c r="L121" s="13"/>
      <c r="M121" s="13"/>
      <c r="N121" s="13"/>
      <c r="O121" s="13"/>
      <c r="P121" s="14"/>
      <c r="Q121" s="14"/>
      <c r="R121" s="7"/>
    </row>
    <row r="122" spans="1:18" s="1" customFormat="1" ht="15" x14ac:dyDescent="0.2">
      <c r="A122" s="4"/>
      <c r="B122" s="12"/>
      <c r="C122" s="14"/>
      <c r="D122" s="37"/>
      <c r="E122" s="14"/>
      <c r="F122" s="14"/>
      <c r="G122" s="4"/>
      <c r="H122" s="14"/>
      <c r="I122" s="4"/>
      <c r="J122" s="4"/>
      <c r="K122" s="24"/>
      <c r="L122" s="13"/>
      <c r="M122" s="13"/>
      <c r="N122" s="13"/>
      <c r="O122" s="13"/>
      <c r="P122" s="14"/>
      <c r="Q122" s="14"/>
      <c r="R122" s="7"/>
    </row>
    <row r="123" spans="1:18" s="1" customFormat="1" ht="15" x14ac:dyDescent="0.2">
      <c r="M123" s="4"/>
      <c r="Q123" s="7"/>
      <c r="R123" s="7"/>
    </row>
    <row r="124" spans="1:18" s="1" customFormat="1" ht="15" x14ac:dyDescent="0.2">
      <c r="M124" s="4"/>
      <c r="Q124" s="7"/>
      <c r="R124" s="7"/>
    </row>
    <row r="125" spans="1:18" s="1" customFormat="1" ht="1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7"/>
    </row>
    <row r="126" spans="1:18" s="1" customFormat="1" ht="1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7"/>
    </row>
    <row r="127" spans="1:18" s="1" customFormat="1" ht="15" x14ac:dyDescent="0.2">
      <c r="A127" s="27"/>
      <c r="B127" s="13"/>
      <c r="C127" s="2"/>
      <c r="D127" s="12"/>
      <c r="E127" s="18"/>
      <c r="F127" s="18"/>
      <c r="G127" s="18"/>
      <c r="H127" s="14"/>
      <c r="I127" s="14"/>
      <c r="J127" s="14"/>
      <c r="K127" s="12"/>
      <c r="L127" s="12"/>
      <c r="M127" s="13"/>
      <c r="N127" s="12"/>
      <c r="O127" s="12"/>
      <c r="P127" s="18"/>
      <c r="Q127"/>
      <c r="R127" s="7"/>
    </row>
    <row r="128" spans="1:18" s="1" customFormat="1" ht="15" x14ac:dyDescent="0.2">
      <c r="A128" s="4"/>
      <c r="B128" s="12"/>
      <c r="C128" s="14"/>
      <c r="D128" s="37"/>
      <c r="E128" s="14"/>
      <c r="F128" s="14"/>
      <c r="I128" s="4"/>
      <c r="J128" s="14"/>
      <c r="K128" s="13"/>
      <c r="L128" s="14"/>
      <c r="M128" s="13"/>
      <c r="N128" s="13"/>
      <c r="O128" s="13"/>
      <c r="P128" s="4"/>
      <c r="Q128"/>
      <c r="R128" s="7"/>
    </row>
    <row r="129" spans="1:18" s="1" customFormat="1" ht="15" x14ac:dyDescent="0.2">
      <c r="A129" s="27"/>
      <c r="B129" s="13"/>
      <c r="C129" s="2"/>
      <c r="D129" s="12"/>
      <c r="E129" s="18"/>
      <c r="F129" s="18"/>
      <c r="G129" s="18"/>
      <c r="H129" s="13"/>
      <c r="I129" s="13"/>
      <c r="J129" s="13"/>
      <c r="K129" s="13"/>
      <c r="L129" s="14"/>
      <c r="M129" s="13"/>
      <c r="N129" s="13"/>
      <c r="O129" s="13"/>
      <c r="P129" s="18"/>
      <c r="Q129"/>
      <c r="R129" s="7"/>
    </row>
    <row r="130" spans="1:18" s="1" customFormat="1" ht="15" x14ac:dyDescent="0.2">
      <c r="M130" s="4"/>
      <c r="Q130"/>
      <c r="R130" s="7"/>
    </row>
    <row r="131" spans="1:18" s="1" customFormat="1" ht="15" x14ac:dyDescent="0.2">
      <c r="M131" s="4"/>
      <c r="Q131"/>
      <c r="R131" s="7"/>
    </row>
    <row r="132" spans="1:18" s="1" customFormat="1" ht="15" x14ac:dyDescent="0.2">
      <c r="M132" s="4"/>
      <c r="Q132"/>
      <c r="R132" s="7"/>
    </row>
    <row r="133" spans="1:18" s="1" customFormat="1" ht="15" x14ac:dyDescent="0.2">
      <c r="M133" s="4"/>
      <c r="Q133"/>
      <c r="R133" s="7"/>
    </row>
    <row r="134" spans="1:18" s="1" customFormat="1" ht="15" x14ac:dyDescent="0.2">
      <c r="M134" s="4"/>
      <c r="Q134"/>
      <c r="R134" s="7"/>
    </row>
    <row r="135" spans="1:18" s="1" customFormat="1" ht="15" x14ac:dyDescent="0.2">
      <c r="M135" s="4"/>
      <c r="Q135"/>
      <c r="R135" s="7"/>
    </row>
    <row r="136" spans="1:18" s="2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"/>
      <c r="N136" s="1"/>
      <c r="O136" s="1"/>
      <c r="P136" s="1"/>
      <c r="Q136"/>
    </row>
    <row r="137" spans="1:18" s="2" customFormat="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"/>
      <c r="N137" s="1"/>
      <c r="O137" s="1"/>
      <c r="P137" s="1"/>
      <c r="Q137"/>
      <c r="R137" s="5"/>
    </row>
    <row r="138" spans="1:18" s="2" customFormat="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"/>
      <c r="N138" s="1"/>
      <c r="O138" s="1"/>
      <c r="P138" s="1"/>
      <c r="Q138"/>
      <c r="R138" s="5"/>
    </row>
    <row r="139" spans="1:18" s="2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"/>
      <c r="N139" s="1"/>
      <c r="O139" s="1"/>
      <c r="P139" s="1"/>
      <c r="Q139"/>
    </row>
    <row r="140" spans="1:18" s="2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"/>
      <c r="N140" s="1"/>
      <c r="O140" s="1"/>
      <c r="P140" s="1"/>
      <c r="Q140"/>
    </row>
    <row r="141" spans="1:18" s="2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"/>
      <c r="N141" s="1"/>
      <c r="O141" s="1"/>
      <c r="P141" s="1"/>
      <c r="Q141"/>
    </row>
    <row r="142" spans="1:18" s="2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"/>
      <c r="N142" s="1"/>
      <c r="O142" s="1"/>
      <c r="P142" s="1"/>
      <c r="Q142"/>
      <c r="R142" s="12"/>
    </row>
    <row r="143" spans="1:18" s="2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"/>
      <c r="N143" s="1"/>
      <c r="O143" s="1"/>
      <c r="P143" s="1"/>
      <c r="Q143"/>
      <c r="R143" s="12"/>
    </row>
    <row r="144" spans="1:18" s="2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"/>
      <c r="N144" s="1"/>
      <c r="O144" s="1"/>
      <c r="P144" s="1"/>
      <c r="Q144"/>
      <c r="R144" s="12"/>
    </row>
    <row r="145" spans="1:18" s="2" customFormat="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"/>
      <c r="N145" s="1"/>
      <c r="O145" s="1"/>
      <c r="P145" s="1"/>
      <c r="Q145"/>
      <c r="R145" s="5"/>
    </row>
    <row r="146" spans="1:18" s="2" customFormat="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"/>
      <c r="N146" s="1"/>
      <c r="O146" s="1"/>
      <c r="P146" s="1"/>
      <c r="Q146"/>
      <c r="R146" s="5"/>
    </row>
    <row r="147" spans="1:18" s="2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"/>
      <c r="N147" s="1"/>
      <c r="O147" s="1"/>
      <c r="P147" s="1"/>
      <c r="Q147"/>
    </row>
    <row r="148" spans="1:18" s="2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"/>
      <c r="N148" s="1"/>
      <c r="O148" s="1"/>
      <c r="P148" s="1"/>
      <c r="Q148"/>
    </row>
    <row r="149" spans="1:18" s="2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"/>
      <c r="N149" s="1"/>
      <c r="O149" s="1"/>
      <c r="P149" s="1"/>
      <c r="Q149"/>
    </row>
    <row r="150" spans="1:18" s="2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"/>
      <c r="N150" s="1"/>
      <c r="O150" s="1"/>
      <c r="P150" s="1"/>
      <c r="Q150"/>
    </row>
    <row r="151" spans="1:18" s="2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"/>
      <c r="N151" s="1"/>
      <c r="O151" s="1"/>
      <c r="P151" s="1"/>
      <c r="Q151"/>
    </row>
    <row r="152" spans="1:18" s="2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"/>
      <c r="N152" s="1"/>
      <c r="O152" s="1"/>
      <c r="P152" s="1"/>
      <c r="Q152"/>
    </row>
  </sheetData>
  <pageMargins left="0.25" right="0.25" top="0.75" bottom="0.75" header="0.3" footer="0.3"/>
  <pageSetup paperSize="9" fitToWidth="0" fitToHeight="0" orientation="landscape" useFirstPageNumber="1" r:id="rId1"/>
  <headerFooter alignWithMargins="0">
    <oddFooter xml:space="preserve">&amp;RPage &amp;P  of 4  </oddFooter>
  </headerFooter>
  <rowBreaks count="1" manualBreakCount="1">
    <brk id="105" min="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Ardington and Lockinge Parish Council</dc:creator>
  <cp:lastModifiedBy>Ardington and Lockinge Parish Council</cp:lastModifiedBy>
  <cp:lastPrinted>2019-05-03T20:03:02Z</cp:lastPrinted>
  <dcterms:created xsi:type="dcterms:W3CDTF">2016-03-06T09:38:25Z</dcterms:created>
  <dcterms:modified xsi:type="dcterms:W3CDTF">2019-10-08T15:14:32Z</dcterms:modified>
</cp:coreProperties>
</file>