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vpc\OneDrive\PARISH COUNCIL\FOLKE PARISH COUNCIL\Finance\Accounts\"/>
    </mc:Choice>
  </mc:AlternateContent>
  <bookViews>
    <workbookView xWindow="-120" yWindow="-120" windowWidth="29040" windowHeight="15840"/>
  </bookViews>
  <sheets>
    <sheet name="Folke Acc 20.21" sheetId="1" r:id="rId1"/>
    <sheet name="Sheet2" sheetId="2" r:id="rId2"/>
  </sheets>
  <externalReferences>
    <externalReference r:id="rId3"/>
  </externalReferences>
  <definedNames>
    <definedName name="_xlnm._FilterDatabase" localSheetId="0" hidden="1">'Folke Acc 20.21'!$A$2:$O$24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1" l="1"/>
  <c r="I65" i="1"/>
  <c r="E24" i="1"/>
  <c r="E48" i="1" l="1"/>
  <c r="D57" i="1"/>
  <c r="D24" i="1"/>
  <c r="D51" i="1"/>
  <c r="D50" i="1"/>
  <c r="D58" i="1"/>
  <c r="D61" i="1"/>
  <c r="D60" i="1"/>
  <c r="D53" i="1"/>
  <c r="D59" i="1"/>
  <c r="D56" i="1"/>
  <c r="D55" i="1"/>
  <c r="D44" i="1"/>
  <c r="D48" i="1" s="1"/>
  <c r="B48" i="1"/>
  <c r="D54" i="1"/>
  <c r="D62" i="1"/>
  <c r="B67" i="1"/>
  <c r="D35" i="1"/>
  <c r="D36" i="1" s="1"/>
  <c r="D27" i="1"/>
  <c r="F24" i="1"/>
  <c r="D28" i="1"/>
  <c r="D29" i="1"/>
  <c r="D67" i="1" l="1"/>
  <c r="D30" i="1"/>
  <c r="D38" i="1" s="1"/>
  <c r="G24" i="1"/>
</calcChain>
</file>

<file path=xl/sharedStrings.xml><?xml version="1.0" encoding="utf-8"?>
<sst xmlns="http://schemas.openxmlformats.org/spreadsheetml/2006/main" count="86" uniqueCount="64">
  <si>
    <t>Transaction Date</t>
  </si>
  <si>
    <t>Transaction Type</t>
  </si>
  <si>
    <t>Transaction Description</t>
  </si>
  <si>
    <t>Debit Amount</t>
  </si>
  <si>
    <t>Credit Amount</t>
  </si>
  <si>
    <t>VAT</t>
  </si>
  <si>
    <t>Balance</t>
  </si>
  <si>
    <t>BALANCE B/f</t>
  </si>
  <si>
    <t>BGC</t>
  </si>
  <si>
    <t>DORSET COUNCIL</t>
  </si>
  <si>
    <t>SO</t>
  </si>
  <si>
    <t>CARINNA VICKERS</t>
  </si>
  <si>
    <t>CHQ</t>
  </si>
  <si>
    <t>White Hart Magazine</t>
  </si>
  <si>
    <t>Churchyard Maintenance</t>
  </si>
  <si>
    <t>FPO</t>
  </si>
  <si>
    <t xml:space="preserve">CAME AND COMPANY </t>
  </si>
  <si>
    <t xml:space="preserve">S J CONNOLLY  FOLKE/SJH AUDIT </t>
  </si>
  <si>
    <t xml:space="preserve">C S VICKERS  EXPENSES 404775    </t>
  </si>
  <si>
    <t xml:space="preserve">MESSRS MP BENNETT NV 5306 </t>
  </si>
  <si>
    <t xml:space="preserve">SIMON WILLIAMS ALWESTON PLAY AREA </t>
  </si>
  <si>
    <t>DAPT UNITY TRUST B  FOKE PC SUBS</t>
  </si>
  <si>
    <t xml:space="preserve">C S VICKERS  EXPENSES SEPT </t>
  </si>
  <si>
    <t xml:space="preserve">DORSET COUNCIL </t>
  </si>
  <si>
    <t>DEB</t>
  </si>
  <si>
    <t>WWW.GLASDON.COM CD 8312</t>
  </si>
  <si>
    <t>Dorset Council</t>
  </si>
  <si>
    <t xml:space="preserve"> Lloyds ACCOUNT</t>
  </si>
  <si>
    <t xml:space="preserve">Opening Balance </t>
  </si>
  <si>
    <t>Income</t>
  </si>
  <si>
    <t>Outgoings</t>
  </si>
  <si>
    <t>Net Bank Balance at NatWest Account</t>
  </si>
  <si>
    <t>NatWest</t>
  </si>
  <si>
    <t>Opening Balance</t>
  </si>
  <si>
    <t>Expenses</t>
  </si>
  <si>
    <t>Net Bank Balance at Lloyds Account</t>
  </si>
  <si>
    <t xml:space="preserve">Total Balance </t>
  </si>
  <si>
    <t>Budget 2019/2020</t>
  </si>
  <si>
    <t xml:space="preserve">Interest </t>
  </si>
  <si>
    <t>Rent of field for car boot sales</t>
  </si>
  <si>
    <t>Refund of VAT</t>
  </si>
  <si>
    <t>LCT Grant</t>
  </si>
  <si>
    <t>Precept</t>
  </si>
  <si>
    <t>Expenditure</t>
  </si>
  <si>
    <t>Clerk's salary</t>
  </si>
  <si>
    <t xml:space="preserve">Clerk's  expenses </t>
  </si>
  <si>
    <t>DAPTC training</t>
  </si>
  <si>
    <t xml:space="preserve">DAPTC fees </t>
  </si>
  <si>
    <t>Hire of Village Hall</t>
  </si>
  <si>
    <t>Insurance premium</t>
  </si>
  <si>
    <t>Auditors fees</t>
  </si>
  <si>
    <t>Folke PCC upkeep and maintenance of Churchyard</t>
  </si>
  <si>
    <t>Grants/donations</t>
  </si>
  <si>
    <t>Grass cutting (playing field)</t>
  </si>
  <si>
    <t>Hedge Cutting</t>
  </si>
  <si>
    <t>Newsletter</t>
  </si>
  <si>
    <t>Contingency reserve</t>
  </si>
  <si>
    <t>Income / Spend to end 31/10/20</t>
  </si>
  <si>
    <t>Proposed 2020/2021</t>
  </si>
  <si>
    <t>FOLKE PARISH COUNCIL ACCOUNTS 1 APRIL 2020 TO 31 MARCH 2021</t>
  </si>
  <si>
    <t>Maintenance of play equipment/area</t>
  </si>
  <si>
    <t>Parish Maintenance - Grit Bin supply &amp; fit</t>
  </si>
  <si>
    <t>Tree maintenace on playing field/play area</t>
  </si>
  <si>
    <t>Legal fee for registration of title on playing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</si>
</sst>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3" fillId="0" borderId="0" xfId="0" applyFont="1" applyAlignment="1">
      <alignment horizontal="center"/>
    </xf>
    <xf numFmtId="49" fontId="2" fillId="0" borderId="0" xfId="1" applyNumberFormat="1" applyFont="1" applyAlignment="1">
      <alignment horizontal="center" vertical="top"/>
    </xf>
    <xf numFmtId="164" fontId="5" fillId="0" borderId="0" xfId="1" applyNumberFormat="1" applyFont="1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4" fontId="6" fillId="0" borderId="3" xfId="1" applyNumberFormat="1" applyFont="1" applyBorder="1"/>
    <xf numFmtId="164" fontId="8" fillId="0" borderId="0" xfId="1" applyNumberFormat="1" applyFont="1"/>
    <xf numFmtId="0" fontId="3" fillId="0" borderId="0" xfId="0" applyFont="1" applyBorder="1"/>
    <xf numFmtId="164" fontId="9" fillId="0" borderId="0" xfId="1" applyNumberFormat="1" applyFont="1"/>
    <xf numFmtId="0" fontId="8" fillId="0" borderId="0" xfId="2" applyFont="1"/>
    <xf numFmtId="1" fontId="5" fillId="0" borderId="3" xfId="2" applyNumberFormat="1" applyFont="1" applyFill="1" applyBorder="1"/>
    <xf numFmtId="164" fontId="5" fillId="0" borderId="3" xfId="2" applyNumberFormat="1" applyFont="1" applyFill="1" applyBorder="1"/>
    <xf numFmtId="164" fontId="6" fillId="0" borderId="0" xfId="2" applyNumberFormat="1" applyFont="1"/>
    <xf numFmtId="164" fontId="2" fillId="0" borderId="0" xfId="0" applyNumberFormat="1" applyFont="1" applyBorder="1"/>
    <xf numFmtId="164" fontId="8" fillId="0" borderId="0" xfId="2" applyNumberFormat="1" applyFont="1"/>
    <xf numFmtId="164" fontId="6" fillId="0" borderId="0" xfId="1" applyNumberFormat="1" applyFont="1" applyBorder="1"/>
    <xf numFmtId="164" fontId="6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vertical="top"/>
    </xf>
    <xf numFmtId="164" fontId="3" fillId="4" borderId="0" xfId="0" applyNumberFormat="1" applyFont="1" applyFill="1"/>
    <xf numFmtId="164" fontId="6" fillId="4" borderId="3" xfId="1" applyNumberFormat="1" applyFont="1" applyFill="1" applyBorder="1"/>
    <xf numFmtId="164" fontId="8" fillId="4" borderId="0" xfId="1" applyNumberFormat="1" applyFont="1" applyFill="1"/>
    <xf numFmtId="164" fontId="5" fillId="4" borderId="3" xfId="2" applyNumberFormat="1" applyFont="1" applyFill="1" applyBorder="1"/>
    <xf numFmtId="164" fontId="3" fillId="5" borderId="0" xfId="0" applyNumberFormat="1" applyFont="1" applyFill="1"/>
    <xf numFmtId="0" fontId="4" fillId="5" borderId="0" xfId="0" applyFont="1" applyFill="1"/>
    <xf numFmtId="164" fontId="2" fillId="6" borderId="0" xfId="1" applyNumberFormat="1" applyFont="1" applyFill="1" applyAlignment="1">
      <alignment horizontal="left" vertical="top" wrapText="1"/>
    </xf>
    <xf numFmtId="0" fontId="3" fillId="6" borderId="0" xfId="0" applyFont="1" applyFill="1" applyAlignment="1">
      <alignment horizontal="left" vertical="top"/>
    </xf>
    <xf numFmtId="164" fontId="4" fillId="6" borderId="0" xfId="0" applyNumberFormat="1" applyFont="1" applyFill="1" applyAlignment="1">
      <alignment horizontal="left" vertical="top" wrapText="1"/>
    </xf>
    <xf numFmtId="0" fontId="4" fillId="2" borderId="0" xfId="0" applyFont="1" applyFill="1"/>
    <xf numFmtId="164" fontId="4" fillId="2" borderId="0" xfId="0" applyNumberFormat="1" applyFont="1" applyFill="1"/>
    <xf numFmtId="164" fontId="4" fillId="5" borderId="0" xfId="0" applyNumberFormat="1" applyFont="1" applyFill="1"/>
    <xf numFmtId="0" fontId="6" fillId="0" borderId="2" xfId="0" applyFont="1" applyBorder="1" applyAlignment="1">
      <alignment wrapText="1"/>
    </xf>
    <xf numFmtId="164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164" fontId="8" fillId="0" borderId="2" xfId="0" applyNumberFormat="1" applyFont="1" applyBorder="1"/>
    <xf numFmtId="164" fontId="8" fillId="0" borderId="0" xfId="0" applyNumberFormat="1" applyFont="1" applyBorder="1"/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4" fillId="3" borderId="0" xfId="0" applyFont="1" applyFill="1"/>
    <xf numFmtId="164" fontId="4" fillId="3" borderId="0" xfId="0" applyNumberFormat="1" applyFont="1" applyFill="1"/>
    <xf numFmtId="14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0" xfId="0" applyNumberFormat="1" applyFont="1" applyAlignment="1">
      <alignment horizontal="left" vertical="top"/>
    </xf>
    <xf numFmtId="0" fontId="4" fillId="0" borderId="1" xfId="0" applyFont="1" applyBorder="1"/>
    <xf numFmtId="164" fontId="4" fillId="0" borderId="1" xfId="0" applyNumberFormat="1" applyFont="1" applyBorder="1"/>
    <xf numFmtId="14" fontId="0" fillId="0" borderId="0" xfId="0" applyNumberFormat="1"/>
    <xf numFmtId="164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counts%20to%20end%20yea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.2020"/>
      <sheetName val="Draft Budget"/>
      <sheetName val="Sheet1"/>
      <sheetName val="Bank Reconciliation"/>
      <sheetName val="Lloyds Account 2020,2021"/>
    </sheetNames>
    <sheetDataSet>
      <sheetData sheetId="0">
        <row r="6">
          <cell r="N6"/>
        </row>
        <row r="7">
          <cell r="C7"/>
        </row>
        <row r="17">
          <cell r="L17"/>
        </row>
        <row r="18">
          <cell r="L18"/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workbookViewId="0">
      <selection activeCell="E67" sqref="E67"/>
    </sheetView>
  </sheetViews>
  <sheetFormatPr defaultRowHeight="14.25" x14ac:dyDescent="0.2"/>
  <cols>
    <col min="1" max="1" width="13.85546875" style="6" customWidth="1"/>
    <col min="2" max="2" width="12.42578125" style="6" customWidth="1"/>
    <col min="3" max="3" width="44.85546875" style="6" customWidth="1"/>
    <col min="4" max="4" width="13" style="5" customWidth="1"/>
    <col min="5" max="5" width="13.5703125" style="5" customWidth="1"/>
    <col min="6" max="6" width="11.42578125" style="5" customWidth="1"/>
    <col min="7" max="7" width="13.28515625" style="5" customWidth="1"/>
    <col min="8" max="8" width="9.140625" style="6"/>
    <col min="9" max="9" width="13.42578125" style="6" customWidth="1"/>
    <col min="10" max="10" width="9.140625" style="6"/>
    <col min="11" max="11" width="9.28515625" style="5" bestFit="1" customWidth="1"/>
    <col min="12" max="12" width="11.7109375" style="5" customWidth="1"/>
    <col min="13" max="13" width="9.28515625" style="5" bestFit="1" customWidth="1"/>
    <col min="14" max="14" width="10.140625" style="5" bestFit="1" customWidth="1"/>
    <col min="15" max="16384" width="9.140625" style="6"/>
  </cols>
  <sheetData>
    <row r="1" spans="1:14" s="25" customFormat="1" ht="15" x14ac:dyDescent="0.25">
      <c r="A1" s="25" t="s">
        <v>59</v>
      </c>
      <c r="D1" s="31"/>
      <c r="E1" s="31"/>
      <c r="F1" s="31"/>
      <c r="G1" s="31"/>
      <c r="K1" s="31"/>
      <c r="L1" s="31"/>
      <c r="M1" s="31"/>
      <c r="N1" s="31"/>
    </row>
    <row r="2" spans="1:14" s="29" customFormat="1" ht="15" x14ac:dyDescent="0.25">
      <c r="A2" s="29" t="s">
        <v>0</v>
      </c>
      <c r="B2" s="29" t="s">
        <v>1</v>
      </c>
      <c r="C2" s="29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K2" s="30"/>
      <c r="L2" s="30"/>
      <c r="M2" s="30"/>
      <c r="N2" s="30"/>
    </row>
    <row r="3" spans="1:14" s="46" customFormat="1" ht="15" x14ac:dyDescent="0.25">
      <c r="C3" s="46" t="s">
        <v>7</v>
      </c>
      <c r="D3" s="47"/>
      <c r="E3" s="47"/>
      <c r="F3" s="47"/>
      <c r="G3" s="47">
        <v>11319.25</v>
      </c>
      <c r="K3" s="47"/>
      <c r="L3" s="47"/>
      <c r="M3" s="47"/>
      <c r="N3" s="47"/>
    </row>
    <row r="4" spans="1:14" ht="15" x14ac:dyDescent="0.25">
      <c r="A4" s="48">
        <v>43950</v>
      </c>
      <c r="B4" s="6" t="s">
        <v>8</v>
      </c>
      <c r="C4" s="6" t="s">
        <v>9</v>
      </c>
      <c r="E4" s="5">
        <v>2700</v>
      </c>
      <c r="F4" s="5">
        <v>0</v>
      </c>
      <c r="I4" s="54"/>
      <c r="J4"/>
      <c r="K4" s="55"/>
      <c r="L4" s="55"/>
      <c r="M4" s="55"/>
      <c r="N4" s="55"/>
    </row>
    <row r="5" spans="1:14" ht="15" x14ac:dyDescent="0.25">
      <c r="A5" s="48">
        <v>43951</v>
      </c>
      <c r="B5" s="6" t="s">
        <v>10</v>
      </c>
      <c r="C5" s="6" t="s">
        <v>11</v>
      </c>
      <c r="D5" s="5">
        <v>128</v>
      </c>
      <c r="F5" s="5">
        <v>0</v>
      </c>
      <c r="I5" s="54"/>
      <c r="J5"/>
      <c r="K5" s="55"/>
      <c r="L5" s="55"/>
      <c r="M5" s="55"/>
      <c r="N5" s="55"/>
    </row>
    <row r="6" spans="1:14" ht="15" x14ac:dyDescent="0.25">
      <c r="A6" s="48">
        <v>43963</v>
      </c>
      <c r="B6" s="6" t="s">
        <v>12</v>
      </c>
      <c r="C6" s="6" t="s">
        <v>13</v>
      </c>
      <c r="D6" s="5">
        <v>75</v>
      </c>
      <c r="F6" s="5">
        <v>0</v>
      </c>
      <c r="I6" s="54"/>
      <c r="J6"/>
      <c r="K6" s="55"/>
      <c r="L6" s="55"/>
      <c r="M6" s="55"/>
      <c r="N6" s="55"/>
    </row>
    <row r="7" spans="1:14" ht="15" x14ac:dyDescent="0.25">
      <c r="A7" s="48">
        <v>43964</v>
      </c>
      <c r="B7" s="6" t="s">
        <v>12</v>
      </c>
      <c r="C7" s="6" t="s">
        <v>14</v>
      </c>
      <c r="D7" s="5">
        <v>75</v>
      </c>
      <c r="F7" s="5">
        <v>0</v>
      </c>
      <c r="I7" s="54"/>
      <c r="J7"/>
      <c r="K7" s="55"/>
      <c r="L7" s="55"/>
      <c r="M7" s="55"/>
      <c r="N7" s="55"/>
    </row>
    <row r="8" spans="1:14" ht="15" x14ac:dyDescent="0.25">
      <c r="A8" s="48">
        <v>43983</v>
      </c>
      <c r="B8" s="6" t="s">
        <v>10</v>
      </c>
      <c r="C8" s="6" t="s">
        <v>11</v>
      </c>
      <c r="D8" s="5">
        <v>128</v>
      </c>
      <c r="F8" s="5">
        <v>0</v>
      </c>
      <c r="I8" s="54"/>
      <c r="J8"/>
      <c r="K8" s="55"/>
      <c r="L8" s="55"/>
      <c r="M8" s="55"/>
      <c r="N8" s="55"/>
    </row>
    <row r="9" spans="1:14" ht="15" x14ac:dyDescent="0.25">
      <c r="A9" s="48">
        <v>43987</v>
      </c>
      <c r="B9" s="6" t="s">
        <v>15</v>
      </c>
      <c r="C9" s="6" t="s">
        <v>16</v>
      </c>
      <c r="D9" s="5">
        <v>418.98</v>
      </c>
      <c r="F9" s="5">
        <v>0</v>
      </c>
      <c r="I9" s="54"/>
      <c r="J9"/>
      <c r="K9" s="55"/>
      <c r="L9" s="55"/>
      <c r="M9" s="55"/>
      <c r="N9" s="55"/>
    </row>
    <row r="10" spans="1:14" ht="15" x14ac:dyDescent="0.25">
      <c r="A10" s="48">
        <v>44012</v>
      </c>
      <c r="B10" s="6" t="s">
        <v>10</v>
      </c>
      <c r="C10" s="6" t="s">
        <v>11</v>
      </c>
      <c r="D10" s="5">
        <v>128</v>
      </c>
      <c r="F10" s="5">
        <v>0</v>
      </c>
      <c r="I10" s="54"/>
      <c r="J10"/>
      <c r="K10" s="55"/>
      <c r="L10" s="55"/>
      <c r="M10" s="55"/>
      <c r="N10" s="55"/>
    </row>
    <row r="11" spans="1:14" ht="15" x14ac:dyDescent="0.25">
      <c r="A11" s="48">
        <v>44019</v>
      </c>
      <c r="B11" s="6" t="s">
        <v>15</v>
      </c>
      <c r="C11" s="6" t="s">
        <v>17</v>
      </c>
      <c r="D11" s="5">
        <v>60</v>
      </c>
      <c r="F11" s="5">
        <v>0</v>
      </c>
      <c r="I11" s="54"/>
      <c r="J11"/>
      <c r="K11" s="55"/>
      <c r="L11" s="55"/>
      <c r="M11" s="55"/>
      <c r="N11" s="55"/>
    </row>
    <row r="12" spans="1:14" ht="15" x14ac:dyDescent="0.25">
      <c r="A12" s="48">
        <v>44019</v>
      </c>
      <c r="B12" s="6" t="s">
        <v>15</v>
      </c>
      <c r="C12" s="6" t="s">
        <v>18</v>
      </c>
      <c r="D12" s="5">
        <v>130</v>
      </c>
      <c r="F12" s="5">
        <v>0</v>
      </c>
      <c r="I12" s="54"/>
      <c r="J12"/>
      <c r="K12" s="55"/>
      <c r="L12" s="55"/>
      <c r="M12" s="55"/>
      <c r="N12" s="55"/>
    </row>
    <row r="13" spans="1:14" ht="15" x14ac:dyDescent="0.25">
      <c r="A13" s="48">
        <v>44043</v>
      </c>
      <c r="B13" s="6" t="s">
        <v>10</v>
      </c>
      <c r="C13" s="6" t="s">
        <v>11</v>
      </c>
      <c r="D13" s="5">
        <v>128</v>
      </c>
      <c r="F13" s="5">
        <v>0</v>
      </c>
      <c r="I13" s="54"/>
      <c r="J13"/>
      <c r="K13" s="55"/>
      <c r="L13" s="55"/>
      <c r="M13" s="55"/>
      <c r="N13" s="55"/>
    </row>
    <row r="14" spans="1:14" ht="15" x14ac:dyDescent="0.25">
      <c r="A14" s="48">
        <v>44070</v>
      </c>
      <c r="B14" s="6" t="s">
        <v>15</v>
      </c>
      <c r="C14" s="6" t="s">
        <v>19</v>
      </c>
      <c r="D14" s="5">
        <v>180</v>
      </c>
      <c r="F14" s="5">
        <v>30</v>
      </c>
      <c r="I14" s="54"/>
      <c r="J14"/>
      <c r="K14" s="55"/>
      <c r="L14" s="55"/>
      <c r="M14" s="55"/>
      <c r="N14" s="55"/>
    </row>
    <row r="15" spans="1:14" ht="15" x14ac:dyDescent="0.25">
      <c r="A15" s="48">
        <v>44075</v>
      </c>
      <c r="B15" s="6" t="s">
        <v>10</v>
      </c>
      <c r="C15" s="6" t="s">
        <v>11</v>
      </c>
      <c r="D15" s="5">
        <v>128</v>
      </c>
      <c r="F15" s="5">
        <v>0</v>
      </c>
      <c r="I15" s="54"/>
      <c r="J15"/>
      <c r="K15" s="55"/>
      <c r="L15" s="55"/>
      <c r="M15" s="55"/>
      <c r="N15" s="55"/>
    </row>
    <row r="16" spans="1:14" ht="15" x14ac:dyDescent="0.25">
      <c r="A16" s="48">
        <v>44076</v>
      </c>
      <c r="B16" s="6" t="s">
        <v>15</v>
      </c>
      <c r="C16" s="6" t="s">
        <v>20</v>
      </c>
      <c r="D16" s="5">
        <v>130</v>
      </c>
      <c r="F16" s="5">
        <v>0</v>
      </c>
      <c r="I16" s="54"/>
      <c r="J16"/>
      <c r="K16" s="55"/>
      <c r="L16" s="55"/>
      <c r="M16" s="55"/>
      <c r="N16" s="55"/>
    </row>
    <row r="17" spans="1:14" ht="15" x14ac:dyDescent="0.25">
      <c r="A17" s="48">
        <v>44098</v>
      </c>
      <c r="B17" s="6" t="s">
        <v>15</v>
      </c>
      <c r="C17" s="6" t="s">
        <v>21</v>
      </c>
      <c r="D17" s="5">
        <v>146.9</v>
      </c>
      <c r="F17" s="5">
        <v>0</v>
      </c>
      <c r="I17" s="54"/>
      <c r="J17"/>
      <c r="K17" s="55"/>
      <c r="L17" s="55"/>
      <c r="M17" s="55"/>
      <c r="N17" s="55"/>
    </row>
    <row r="18" spans="1:14" ht="15" x14ac:dyDescent="0.25">
      <c r="A18" s="48">
        <v>44098</v>
      </c>
      <c r="B18" s="6" t="s">
        <v>15</v>
      </c>
      <c r="C18" s="6" t="s">
        <v>22</v>
      </c>
      <c r="D18" s="5">
        <v>54</v>
      </c>
      <c r="F18" s="5">
        <v>0</v>
      </c>
      <c r="I18" s="54"/>
      <c r="J18"/>
      <c r="K18" s="55"/>
      <c r="L18" s="55"/>
      <c r="M18" s="55"/>
      <c r="N18" s="55"/>
    </row>
    <row r="19" spans="1:14" ht="15" x14ac:dyDescent="0.25">
      <c r="A19" s="48">
        <v>44104</v>
      </c>
      <c r="B19" s="6" t="s">
        <v>10</v>
      </c>
      <c r="C19" s="6" t="s">
        <v>11</v>
      </c>
      <c r="D19" s="5">
        <v>128</v>
      </c>
      <c r="F19" s="5">
        <v>0</v>
      </c>
      <c r="I19" s="54"/>
      <c r="J19"/>
      <c r="K19" s="55"/>
      <c r="L19" s="55"/>
      <c r="M19" s="55"/>
      <c r="N19" s="55"/>
    </row>
    <row r="20" spans="1:14" ht="15" x14ac:dyDescent="0.25">
      <c r="A20" s="48">
        <v>44104</v>
      </c>
      <c r="B20" s="6" t="s">
        <v>8</v>
      </c>
      <c r="C20" s="6" t="s">
        <v>23</v>
      </c>
      <c r="E20" s="5">
        <v>2700</v>
      </c>
      <c r="F20" s="5">
        <v>0</v>
      </c>
      <c r="I20" s="54"/>
      <c r="J20"/>
      <c r="K20" s="55"/>
      <c r="L20" s="55"/>
      <c r="M20" s="55"/>
      <c r="N20" s="55"/>
    </row>
    <row r="21" spans="1:14" ht="15" x14ac:dyDescent="0.25">
      <c r="A21" s="48">
        <v>44132</v>
      </c>
      <c r="B21" s="6" t="s">
        <v>24</v>
      </c>
      <c r="C21" s="6" t="s">
        <v>25</v>
      </c>
      <c r="D21" s="5">
        <v>244.27</v>
      </c>
      <c r="F21" s="5">
        <v>40.71</v>
      </c>
      <c r="I21" s="54"/>
      <c r="J21"/>
      <c r="K21" s="55"/>
      <c r="L21" s="55"/>
      <c r="M21" s="55"/>
      <c r="N21" s="55"/>
    </row>
    <row r="22" spans="1:14" ht="15" x14ac:dyDescent="0.25">
      <c r="A22" s="48">
        <v>44137</v>
      </c>
      <c r="B22" s="6" t="s">
        <v>10</v>
      </c>
      <c r="C22" s="6" t="s">
        <v>11</v>
      </c>
      <c r="D22" s="5">
        <v>128</v>
      </c>
      <c r="F22" s="5">
        <v>0</v>
      </c>
      <c r="I22" s="54"/>
      <c r="J22"/>
      <c r="K22" s="55"/>
      <c r="L22" s="55"/>
      <c r="M22" s="55"/>
      <c r="N22" s="55"/>
    </row>
    <row r="23" spans="1:14" ht="15.75" thickBot="1" x14ac:dyDescent="0.3">
      <c r="A23" s="48">
        <v>44142</v>
      </c>
      <c r="C23" s="6" t="s">
        <v>26</v>
      </c>
      <c r="D23" s="5">
        <v>1353.35</v>
      </c>
      <c r="F23" s="5">
        <v>225.54</v>
      </c>
      <c r="I23" s="54"/>
      <c r="J23"/>
      <c r="K23" s="55"/>
      <c r="L23" s="55"/>
      <c r="M23" s="55"/>
      <c r="N23" s="55"/>
    </row>
    <row r="24" spans="1:14" s="52" customFormat="1" ht="16.5" thickTop="1" thickBot="1" x14ac:dyDescent="0.3">
      <c r="D24" s="53">
        <f>SUM(D5:D23)</f>
        <v>3763.5</v>
      </c>
      <c r="E24" s="53">
        <f>SUM(E4:E22)</f>
        <v>5400</v>
      </c>
      <c r="F24" s="53">
        <f>SUM(F5:F23)</f>
        <v>296.25</v>
      </c>
      <c r="G24" s="53">
        <f>SUM(G3)-D24+E24</f>
        <v>12955.75</v>
      </c>
      <c r="K24" s="53"/>
      <c r="L24" s="53"/>
      <c r="M24" s="53"/>
      <c r="N24" s="53"/>
    </row>
    <row r="25" spans="1:14" ht="15" thickTop="1" x14ac:dyDescent="0.2"/>
    <row r="26" spans="1:14" ht="15" x14ac:dyDescent="0.25">
      <c r="C26" s="32" t="s">
        <v>27</v>
      </c>
      <c r="D26" s="33"/>
      <c r="E26" s="6"/>
      <c r="F26" s="6"/>
      <c r="G26" s="6"/>
    </row>
    <row r="27" spans="1:14" x14ac:dyDescent="0.2">
      <c r="C27" s="34" t="s">
        <v>28</v>
      </c>
      <c r="D27" s="33">
        <f>SUM(G3)</f>
        <v>11319.25</v>
      </c>
      <c r="E27" s="6"/>
      <c r="F27" s="6"/>
      <c r="G27" s="6"/>
    </row>
    <row r="28" spans="1:14" x14ac:dyDescent="0.2">
      <c r="C28" s="34" t="s">
        <v>29</v>
      </c>
      <c r="D28" s="33">
        <f>SUM(E24)</f>
        <v>5400</v>
      </c>
      <c r="E28" s="6"/>
      <c r="F28" s="6"/>
      <c r="G28" s="6"/>
    </row>
    <row r="29" spans="1:14" x14ac:dyDescent="0.2">
      <c r="C29" s="35" t="s">
        <v>30</v>
      </c>
      <c r="D29" s="36">
        <f>SUM(D24)</f>
        <v>3763.5</v>
      </c>
      <c r="E29" s="37"/>
      <c r="F29" s="37"/>
      <c r="G29" s="6"/>
    </row>
    <row r="30" spans="1:14" ht="15" x14ac:dyDescent="0.2">
      <c r="C30" s="38" t="s">
        <v>35</v>
      </c>
      <c r="D30" s="39">
        <f>SUM(D27)+D28-D29</f>
        <v>12955.75</v>
      </c>
      <c r="E30" s="40"/>
      <c r="F30" s="40"/>
    </row>
    <row r="31" spans="1:14" x14ac:dyDescent="0.2">
      <c r="C31" s="34"/>
      <c r="D31" s="33"/>
      <c r="E31" s="41"/>
      <c r="F31" s="41"/>
    </row>
    <row r="32" spans="1:14" ht="15" x14ac:dyDescent="0.25">
      <c r="C32" s="32" t="s">
        <v>32</v>
      </c>
      <c r="D32" s="33"/>
      <c r="E32" s="41"/>
      <c r="F32" s="41"/>
    </row>
    <row r="33" spans="2:14" x14ac:dyDescent="0.2">
      <c r="C33" s="34" t="s">
        <v>33</v>
      </c>
      <c r="D33" s="33">
        <v>2700</v>
      </c>
      <c r="E33" s="41"/>
      <c r="F33" s="41"/>
    </row>
    <row r="34" spans="2:14" x14ac:dyDescent="0.2">
      <c r="C34" s="35" t="s">
        <v>29</v>
      </c>
      <c r="D34" s="36">
        <v>0</v>
      </c>
      <c r="E34" s="37"/>
      <c r="F34" s="37"/>
    </row>
    <row r="35" spans="2:14" x14ac:dyDescent="0.2">
      <c r="C35" s="34" t="s">
        <v>34</v>
      </c>
      <c r="D35" s="42">
        <f>SUM(L22)</f>
        <v>0</v>
      </c>
      <c r="E35" s="43"/>
      <c r="F35" s="43"/>
    </row>
    <row r="36" spans="2:14" ht="15" x14ac:dyDescent="0.25">
      <c r="C36" s="38" t="s">
        <v>31</v>
      </c>
      <c r="D36" s="44">
        <f>SUM(D33)+D34-D35</f>
        <v>2700</v>
      </c>
      <c r="E36" s="45"/>
      <c r="F36" s="45"/>
    </row>
    <row r="37" spans="2:14" ht="15" thickBot="1" x14ac:dyDescent="0.25">
      <c r="G37" s="6"/>
    </row>
    <row r="38" spans="2:14" ht="15.75" thickTop="1" thickBot="1" x14ac:dyDescent="0.25">
      <c r="C38" s="49" t="s">
        <v>36</v>
      </c>
      <c r="D38" s="50">
        <f>SUM(D30)+D36</f>
        <v>15655.75</v>
      </c>
    </row>
    <row r="39" spans="2:14" ht="15" thickTop="1" x14ac:dyDescent="0.2"/>
    <row r="41" spans="2:14" s="19" customFormat="1" ht="60" x14ac:dyDescent="0.25">
      <c r="B41" s="26" t="s">
        <v>37</v>
      </c>
      <c r="C41" s="27"/>
      <c r="D41" s="28" t="s">
        <v>57</v>
      </c>
      <c r="E41" s="28" t="s">
        <v>58</v>
      </c>
      <c r="F41" s="51"/>
      <c r="G41" s="51"/>
      <c r="K41" s="51"/>
      <c r="L41" s="51"/>
      <c r="M41" s="51"/>
      <c r="N41" s="51"/>
    </row>
    <row r="42" spans="2:14" ht="15" x14ac:dyDescent="0.25">
      <c r="B42" s="3"/>
      <c r="C42" s="4" t="s">
        <v>29</v>
      </c>
      <c r="E42" s="20"/>
    </row>
    <row r="43" spans="2:14" x14ac:dyDescent="0.2">
      <c r="B43" s="5">
        <v>0</v>
      </c>
      <c r="C43" s="6" t="s">
        <v>38</v>
      </c>
      <c r="D43" s="5">
        <v>0</v>
      </c>
      <c r="E43" s="20">
        <v>0</v>
      </c>
    </row>
    <row r="44" spans="2:14" x14ac:dyDescent="0.2">
      <c r="B44" s="5">
        <v>35</v>
      </c>
      <c r="C44" s="6" t="s">
        <v>39</v>
      </c>
      <c r="D44" s="5">
        <f>SUM('[1]2019.2020'!C7)</f>
        <v>0</v>
      </c>
      <c r="E44" s="20">
        <v>0</v>
      </c>
    </row>
    <row r="45" spans="2:14" x14ac:dyDescent="0.2">
      <c r="B45" s="5">
        <v>250</v>
      </c>
      <c r="C45" s="6" t="s">
        <v>40</v>
      </c>
      <c r="D45" s="5">
        <v>0</v>
      </c>
      <c r="E45" s="20">
        <v>300</v>
      </c>
    </row>
    <row r="46" spans="2:14" x14ac:dyDescent="0.2">
      <c r="B46" s="5">
        <v>0</v>
      </c>
      <c r="C46" s="6" t="s">
        <v>41</v>
      </c>
      <c r="D46" s="5">
        <v>0</v>
      </c>
      <c r="E46" s="20">
        <v>0</v>
      </c>
    </row>
    <row r="47" spans="2:14" ht="15" x14ac:dyDescent="0.25">
      <c r="B47" s="24">
        <v>5400</v>
      </c>
      <c r="C47" s="25" t="s">
        <v>42</v>
      </c>
      <c r="D47" s="24">
        <v>5400</v>
      </c>
      <c r="E47" s="24">
        <v>5400</v>
      </c>
    </row>
    <row r="48" spans="2:14" ht="15" x14ac:dyDescent="0.25">
      <c r="B48" s="7">
        <f>SUM(B43:B47)</f>
        <v>5685</v>
      </c>
      <c r="C48" s="7"/>
      <c r="D48" s="7">
        <f>SUM(D43:D47)</f>
        <v>5400</v>
      </c>
      <c r="E48" s="21">
        <f>SUM(E43:E47)</f>
        <v>5700</v>
      </c>
    </row>
    <row r="49" spans="2:5" ht="15" x14ac:dyDescent="0.25">
      <c r="B49" s="8"/>
      <c r="C49" s="4" t="s">
        <v>43</v>
      </c>
      <c r="E49" s="20"/>
    </row>
    <row r="50" spans="2:5" x14ac:dyDescent="0.2">
      <c r="B50" s="8">
        <v>1529</v>
      </c>
      <c r="C50" s="6" t="s">
        <v>44</v>
      </c>
      <c r="D50" s="5">
        <f>SUM(D5)+D8+D10+D13+D15+D19+D22</f>
        <v>896</v>
      </c>
      <c r="E50" s="22">
        <v>1529</v>
      </c>
    </row>
    <row r="51" spans="2:5" x14ac:dyDescent="0.2">
      <c r="B51" s="8">
        <v>300</v>
      </c>
      <c r="C51" s="6" t="s">
        <v>45</v>
      </c>
      <c r="D51" s="5">
        <f>SUM(D12)+D18</f>
        <v>184</v>
      </c>
      <c r="E51" s="22">
        <v>300</v>
      </c>
    </row>
    <row r="52" spans="2:5" x14ac:dyDescent="0.2">
      <c r="B52" s="8">
        <v>100</v>
      </c>
      <c r="C52" s="6" t="s">
        <v>46</v>
      </c>
      <c r="D52" s="5">
        <v>0</v>
      </c>
      <c r="E52" s="22">
        <v>100</v>
      </c>
    </row>
    <row r="53" spans="2:5" x14ac:dyDescent="0.2">
      <c r="B53" s="8">
        <v>150</v>
      </c>
      <c r="C53" s="6" t="s">
        <v>47</v>
      </c>
      <c r="D53" s="5">
        <f>SUM(D17)</f>
        <v>146.9</v>
      </c>
      <c r="E53" s="22">
        <v>150</v>
      </c>
    </row>
    <row r="54" spans="2:5" x14ac:dyDescent="0.2">
      <c r="B54" s="8">
        <v>100</v>
      </c>
      <c r="C54" s="6" t="s">
        <v>48</v>
      </c>
      <c r="D54" s="5">
        <f>SUM('[1]2019.2020'!N6)</f>
        <v>0</v>
      </c>
      <c r="E54" s="22">
        <v>100</v>
      </c>
    </row>
    <row r="55" spans="2:5" x14ac:dyDescent="0.2">
      <c r="B55" s="8">
        <v>350</v>
      </c>
      <c r="C55" s="6" t="s">
        <v>49</v>
      </c>
      <c r="D55" s="5">
        <f>SUM(D9)</f>
        <v>418.98</v>
      </c>
      <c r="E55" s="22">
        <v>420</v>
      </c>
    </row>
    <row r="56" spans="2:5" x14ac:dyDescent="0.2">
      <c r="B56" s="8">
        <v>50</v>
      </c>
      <c r="C56" s="6" t="s">
        <v>50</v>
      </c>
      <c r="D56" s="5">
        <f>SUM(D11)</f>
        <v>60</v>
      </c>
      <c r="E56" s="22">
        <v>60</v>
      </c>
    </row>
    <row r="57" spans="2:5" x14ac:dyDescent="0.2">
      <c r="B57" s="8">
        <v>100</v>
      </c>
      <c r="C57" s="6" t="s">
        <v>51</v>
      </c>
      <c r="D57" s="5">
        <f>SUM(D16)</f>
        <v>130</v>
      </c>
      <c r="E57" s="22">
        <v>150</v>
      </c>
    </row>
    <row r="58" spans="2:5" x14ac:dyDescent="0.2">
      <c r="B58" s="8">
        <v>100</v>
      </c>
      <c r="C58" s="6" t="s">
        <v>52</v>
      </c>
      <c r="D58" s="5">
        <f>SUM(D7)</f>
        <v>75</v>
      </c>
      <c r="E58" s="22">
        <v>100</v>
      </c>
    </row>
    <row r="59" spans="2:5" x14ac:dyDescent="0.2">
      <c r="B59" s="8">
        <v>1500</v>
      </c>
      <c r="C59" s="6" t="s">
        <v>53</v>
      </c>
      <c r="D59" s="5">
        <f>SUM(D23)</f>
        <v>1353.35</v>
      </c>
      <c r="E59" s="22">
        <v>1500</v>
      </c>
    </row>
    <row r="60" spans="2:5" x14ac:dyDescent="0.2">
      <c r="B60" s="8">
        <v>200</v>
      </c>
      <c r="C60" s="6" t="s">
        <v>54</v>
      </c>
      <c r="D60" s="5">
        <f>SUM(D14)</f>
        <v>180</v>
      </c>
      <c r="E60" s="22">
        <v>200</v>
      </c>
    </row>
    <row r="61" spans="2:5" x14ac:dyDescent="0.2">
      <c r="B61" s="8">
        <v>35</v>
      </c>
      <c r="C61" s="6" t="s">
        <v>55</v>
      </c>
      <c r="D61" s="5">
        <f>SUM(D6)</f>
        <v>75</v>
      </c>
      <c r="E61" s="22">
        <v>75</v>
      </c>
    </row>
    <row r="62" spans="2:5" x14ac:dyDescent="0.2">
      <c r="B62" s="8">
        <v>750</v>
      </c>
      <c r="C62" s="6" t="s">
        <v>56</v>
      </c>
      <c r="D62" s="5">
        <f>SUM('[1]2019.2020'!L17)+'[1]2019.2020'!L18</f>
        <v>0</v>
      </c>
      <c r="E62" s="22">
        <v>200</v>
      </c>
    </row>
    <row r="63" spans="2:5" x14ac:dyDescent="0.2">
      <c r="B63" s="8">
        <v>300</v>
      </c>
      <c r="C63" s="6" t="s">
        <v>60</v>
      </c>
      <c r="D63" s="5">
        <v>130</v>
      </c>
      <c r="E63" s="22">
        <v>300</v>
      </c>
    </row>
    <row r="64" spans="2:5" x14ac:dyDescent="0.2">
      <c r="B64" s="8"/>
      <c r="C64" s="6" t="s">
        <v>62</v>
      </c>
      <c r="E64" s="22">
        <v>150</v>
      </c>
    </row>
    <row r="65" spans="2:9" x14ac:dyDescent="0.2">
      <c r="B65" s="10"/>
      <c r="C65" s="11" t="s">
        <v>61</v>
      </c>
      <c r="D65" s="5">
        <v>400</v>
      </c>
      <c r="E65" s="20"/>
      <c r="I65" s="6">
        <f>250+150</f>
        <v>400</v>
      </c>
    </row>
    <row r="66" spans="2:9" x14ac:dyDescent="0.2">
      <c r="B66" s="10"/>
      <c r="C66" s="11" t="s">
        <v>63</v>
      </c>
      <c r="E66" s="20">
        <v>500</v>
      </c>
    </row>
    <row r="67" spans="2:9" ht="15" x14ac:dyDescent="0.25">
      <c r="B67" s="7">
        <f>SUM(B50:B65)</f>
        <v>5564</v>
      </c>
      <c r="C67" s="12"/>
      <c r="D67" s="13">
        <f>SUM(D50:D65)</f>
        <v>4049.23</v>
      </c>
      <c r="E67" s="23">
        <f>SUM(E50:E66)</f>
        <v>5834</v>
      </c>
    </row>
  </sheetData>
  <autoFilter ref="A2:O2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sqref="A1:C25"/>
    </sheetView>
  </sheetViews>
  <sheetFormatPr defaultRowHeight="14.25" x14ac:dyDescent="0.2"/>
  <cols>
    <col min="1" max="1" width="11" style="5" customWidth="1"/>
    <col min="2" max="2" width="50.85546875" style="6" customWidth="1"/>
    <col min="3" max="3" width="13.7109375" style="5" customWidth="1"/>
    <col min="4" max="252" width="9.140625" style="6"/>
    <col min="253" max="253" width="10.85546875" style="6" customWidth="1"/>
    <col min="254" max="254" width="43.42578125" style="6" customWidth="1"/>
    <col min="255" max="255" width="13.7109375" style="6" customWidth="1"/>
    <col min="256" max="256" width="13.140625" style="6" customWidth="1"/>
    <col min="257" max="257" width="11" style="6" customWidth="1"/>
    <col min="258" max="258" width="17" style="6" customWidth="1"/>
    <col min="259" max="259" width="13.42578125" style="6" customWidth="1"/>
    <col min="260" max="508" width="9.140625" style="6"/>
    <col min="509" max="509" width="10.85546875" style="6" customWidth="1"/>
    <col min="510" max="510" width="43.42578125" style="6" customWidth="1"/>
    <col min="511" max="511" width="13.7109375" style="6" customWidth="1"/>
    <col min="512" max="512" width="13.140625" style="6" customWidth="1"/>
    <col min="513" max="513" width="11" style="6" customWidth="1"/>
    <col min="514" max="514" width="17" style="6" customWidth="1"/>
    <col min="515" max="515" width="13.42578125" style="6" customWidth="1"/>
    <col min="516" max="764" width="9.140625" style="6"/>
    <col min="765" max="765" width="10.85546875" style="6" customWidth="1"/>
    <col min="766" max="766" width="43.42578125" style="6" customWidth="1"/>
    <col min="767" max="767" width="13.7109375" style="6" customWidth="1"/>
    <col min="768" max="768" width="13.140625" style="6" customWidth="1"/>
    <col min="769" max="769" width="11" style="6" customWidth="1"/>
    <col min="770" max="770" width="17" style="6" customWidth="1"/>
    <col min="771" max="771" width="13.42578125" style="6" customWidth="1"/>
    <col min="772" max="1020" width="9.140625" style="6"/>
    <col min="1021" max="1021" width="10.85546875" style="6" customWidth="1"/>
    <col min="1022" max="1022" width="43.42578125" style="6" customWidth="1"/>
    <col min="1023" max="1023" width="13.7109375" style="6" customWidth="1"/>
    <col min="1024" max="1024" width="13.140625" style="6" customWidth="1"/>
    <col min="1025" max="1025" width="11" style="6" customWidth="1"/>
    <col min="1026" max="1026" width="17" style="6" customWidth="1"/>
    <col min="1027" max="1027" width="13.42578125" style="6" customWidth="1"/>
    <col min="1028" max="1276" width="9.140625" style="6"/>
    <col min="1277" max="1277" width="10.85546875" style="6" customWidth="1"/>
    <col min="1278" max="1278" width="43.42578125" style="6" customWidth="1"/>
    <col min="1279" max="1279" width="13.7109375" style="6" customWidth="1"/>
    <col min="1280" max="1280" width="13.140625" style="6" customWidth="1"/>
    <col min="1281" max="1281" width="11" style="6" customWidth="1"/>
    <col min="1282" max="1282" width="17" style="6" customWidth="1"/>
    <col min="1283" max="1283" width="13.42578125" style="6" customWidth="1"/>
    <col min="1284" max="1532" width="9.140625" style="6"/>
    <col min="1533" max="1533" width="10.85546875" style="6" customWidth="1"/>
    <col min="1534" max="1534" width="43.42578125" style="6" customWidth="1"/>
    <col min="1535" max="1535" width="13.7109375" style="6" customWidth="1"/>
    <col min="1536" max="1536" width="13.140625" style="6" customWidth="1"/>
    <col min="1537" max="1537" width="11" style="6" customWidth="1"/>
    <col min="1538" max="1538" width="17" style="6" customWidth="1"/>
    <col min="1539" max="1539" width="13.42578125" style="6" customWidth="1"/>
    <col min="1540" max="1788" width="9.140625" style="6"/>
    <col min="1789" max="1789" width="10.85546875" style="6" customWidth="1"/>
    <col min="1790" max="1790" width="43.42578125" style="6" customWidth="1"/>
    <col min="1791" max="1791" width="13.7109375" style="6" customWidth="1"/>
    <col min="1792" max="1792" width="13.140625" style="6" customWidth="1"/>
    <col min="1793" max="1793" width="11" style="6" customWidth="1"/>
    <col min="1794" max="1794" width="17" style="6" customWidth="1"/>
    <col min="1795" max="1795" width="13.42578125" style="6" customWidth="1"/>
    <col min="1796" max="2044" width="9.140625" style="6"/>
    <col min="2045" max="2045" width="10.85546875" style="6" customWidth="1"/>
    <col min="2046" max="2046" width="43.42578125" style="6" customWidth="1"/>
    <col min="2047" max="2047" width="13.7109375" style="6" customWidth="1"/>
    <col min="2048" max="2048" width="13.140625" style="6" customWidth="1"/>
    <col min="2049" max="2049" width="11" style="6" customWidth="1"/>
    <col min="2050" max="2050" width="17" style="6" customWidth="1"/>
    <col min="2051" max="2051" width="13.42578125" style="6" customWidth="1"/>
    <col min="2052" max="2300" width="9.140625" style="6"/>
    <col min="2301" max="2301" width="10.85546875" style="6" customWidth="1"/>
    <col min="2302" max="2302" width="43.42578125" style="6" customWidth="1"/>
    <col min="2303" max="2303" width="13.7109375" style="6" customWidth="1"/>
    <col min="2304" max="2304" width="13.140625" style="6" customWidth="1"/>
    <col min="2305" max="2305" width="11" style="6" customWidth="1"/>
    <col min="2306" max="2306" width="17" style="6" customWidth="1"/>
    <col min="2307" max="2307" width="13.42578125" style="6" customWidth="1"/>
    <col min="2308" max="2556" width="9.140625" style="6"/>
    <col min="2557" max="2557" width="10.85546875" style="6" customWidth="1"/>
    <col min="2558" max="2558" width="43.42578125" style="6" customWidth="1"/>
    <col min="2559" max="2559" width="13.7109375" style="6" customWidth="1"/>
    <col min="2560" max="2560" width="13.140625" style="6" customWidth="1"/>
    <col min="2561" max="2561" width="11" style="6" customWidth="1"/>
    <col min="2562" max="2562" width="17" style="6" customWidth="1"/>
    <col min="2563" max="2563" width="13.42578125" style="6" customWidth="1"/>
    <col min="2564" max="2812" width="9.140625" style="6"/>
    <col min="2813" max="2813" width="10.85546875" style="6" customWidth="1"/>
    <col min="2814" max="2814" width="43.42578125" style="6" customWidth="1"/>
    <col min="2815" max="2815" width="13.7109375" style="6" customWidth="1"/>
    <col min="2816" max="2816" width="13.140625" style="6" customWidth="1"/>
    <col min="2817" max="2817" width="11" style="6" customWidth="1"/>
    <col min="2818" max="2818" width="17" style="6" customWidth="1"/>
    <col min="2819" max="2819" width="13.42578125" style="6" customWidth="1"/>
    <col min="2820" max="3068" width="9.140625" style="6"/>
    <col min="3069" max="3069" width="10.85546875" style="6" customWidth="1"/>
    <col min="3070" max="3070" width="43.42578125" style="6" customWidth="1"/>
    <col min="3071" max="3071" width="13.7109375" style="6" customWidth="1"/>
    <col min="3072" max="3072" width="13.140625" style="6" customWidth="1"/>
    <col min="3073" max="3073" width="11" style="6" customWidth="1"/>
    <col min="3074" max="3074" width="17" style="6" customWidth="1"/>
    <col min="3075" max="3075" width="13.42578125" style="6" customWidth="1"/>
    <col min="3076" max="3324" width="9.140625" style="6"/>
    <col min="3325" max="3325" width="10.85546875" style="6" customWidth="1"/>
    <col min="3326" max="3326" width="43.42578125" style="6" customWidth="1"/>
    <col min="3327" max="3327" width="13.7109375" style="6" customWidth="1"/>
    <col min="3328" max="3328" width="13.140625" style="6" customWidth="1"/>
    <col min="3329" max="3329" width="11" style="6" customWidth="1"/>
    <col min="3330" max="3330" width="17" style="6" customWidth="1"/>
    <col min="3331" max="3331" width="13.42578125" style="6" customWidth="1"/>
    <col min="3332" max="3580" width="9.140625" style="6"/>
    <col min="3581" max="3581" width="10.85546875" style="6" customWidth="1"/>
    <col min="3582" max="3582" width="43.42578125" style="6" customWidth="1"/>
    <col min="3583" max="3583" width="13.7109375" style="6" customWidth="1"/>
    <col min="3584" max="3584" width="13.140625" style="6" customWidth="1"/>
    <col min="3585" max="3585" width="11" style="6" customWidth="1"/>
    <col min="3586" max="3586" width="17" style="6" customWidth="1"/>
    <col min="3587" max="3587" width="13.42578125" style="6" customWidth="1"/>
    <col min="3588" max="3836" width="9.140625" style="6"/>
    <col min="3837" max="3837" width="10.85546875" style="6" customWidth="1"/>
    <col min="3838" max="3838" width="43.42578125" style="6" customWidth="1"/>
    <col min="3839" max="3839" width="13.7109375" style="6" customWidth="1"/>
    <col min="3840" max="3840" width="13.140625" style="6" customWidth="1"/>
    <col min="3841" max="3841" width="11" style="6" customWidth="1"/>
    <col min="3842" max="3842" width="17" style="6" customWidth="1"/>
    <col min="3843" max="3843" width="13.42578125" style="6" customWidth="1"/>
    <col min="3844" max="4092" width="9.140625" style="6"/>
    <col min="4093" max="4093" width="10.85546875" style="6" customWidth="1"/>
    <col min="4094" max="4094" width="43.42578125" style="6" customWidth="1"/>
    <col min="4095" max="4095" width="13.7109375" style="6" customWidth="1"/>
    <col min="4096" max="4096" width="13.140625" style="6" customWidth="1"/>
    <col min="4097" max="4097" width="11" style="6" customWidth="1"/>
    <col min="4098" max="4098" width="17" style="6" customWidth="1"/>
    <col min="4099" max="4099" width="13.42578125" style="6" customWidth="1"/>
    <col min="4100" max="4348" width="9.140625" style="6"/>
    <col min="4349" max="4349" width="10.85546875" style="6" customWidth="1"/>
    <col min="4350" max="4350" width="43.42578125" style="6" customWidth="1"/>
    <col min="4351" max="4351" width="13.7109375" style="6" customWidth="1"/>
    <col min="4352" max="4352" width="13.140625" style="6" customWidth="1"/>
    <col min="4353" max="4353" width="11" style="6" customWidth="1"/>
    <col min="4354" max="4354" width="17" style="6" customWidth="1"/>
    <col min="4355" max="4355" width="13.42578125" style="6" customWidth="1"/>
    <col min="4356" max="4604" width="9.140625" style="6"/>
    <col min="4605" max="4605" width="10.85546875" style="6" customWidth="1"/>
    <col min="4606" max="4606" width="43.42578125" style="6" customWidth="1"/>
    <col min="4607" max="4607" width="13.7109375" style="6" customWidth="1"/>
    <col min="4608" max="4608" width="13.140625" style="6" customWidth="1"/>
    <col min="4609" max="4609" width="11" style="6" customWidth="1"/>
    <col min="4610" max="4610" width="17" style="6" customWidth="1"/>
    <col min="4611" max="4611" width="13.42578125" style="6" customWidth="1"/>
    <col min="4612" max="4860" width="9.140625" style="6"/>
    <col min="4861" max="4861" width="10.85546875" style="6" customWidth="1"/>
    <col min="4862" max="4862" width="43.42578125" style="6" customWidth="1"/>
    <col min="4863" max="4863" width="13.7109375" style="6" customWidth="1"/>
    <col min="4864" max="4864" width="13.140625" style="6" customWidth="1"/>
    <col min="4865" max="4865" width="11" style="6" customWidth="1"/>
    <col min="4866" max="4866" width="17" style="6" customWidth="1"/>
    <col min="4867" max="4867" width="13.42578125" style="6" customWidth="1"/>
    <col min="4868" max="5116" width="9.140625" style="6"/>
    <col min="5117" max="5117" width="10.85546875" style="6" customWidth="1"/>
    <col min="5118" max="5118" width="43.42578125" style="6" customWidth="1"/>
    <col min="5119" max="5119" width="13.7109375" style="6" customWidth="1"/>
    <col min="5120" max="5120" width="13.140625" style="6" customWidth="1"/>
    <col min="5121" max="5121" width="11" style="6" customWidth="1"/>
    <col min="5122" max="5122" width="17" style="6" customWidth="1"/>
    <col min="5123" max="5123" width="13.42578125" style="6" customWidth="1"/>
    <col min="5124" max="5372" width="9.140625" style="6"/>
    <col min="5373" max="5373" width="10.85546875" style="6" customWidth="1"/>
    <col min="5374" max="5374" width="43.42578125" style="6" customWidth="1"/>
    <col min="5375" max="5375" width="13.7109375" style="6" customWidth="1"/>
    <col min="5376" max="5376" width="13.140625" style="6" customWidth="1"/>
    <col min="5377" max="5377" width="11" style="6" customWidth="1"/>
    <col min="5378" max="5378" width="17" style="6" customWidth="1"/>
    <col min="5379" max="5379" width="13.42578125" style="6" customWidth="1"/>
    <col min="5380" max="5628" width="9.140625" style="6"/>
    <col min="5629" max="5629" width="10.85546875" style="6" customWidth="1"/>
    <col min="5630" max="5630" width="43.42578125" style="6" customWidth="1"/>
    <col min="5631" max="5631" width="13.7109375" style="6" customWidth="1"/>
    <col min="5632" max="5632" width="13.140625" style="6" customWidth="1"/>
    <col min="5633" max="5633" width="11" style="6" customWidth="1"/>
    <col min="5634" max="5634" width="17" style="6" customWidth="1"/>
    <col min="5635" max="5635" width="13.42578125" style="6" customWidth="1"/>
    <col min="5636" max="5884" width="9.140625" style="6"/>
    <col min="5885" max="5885" width="10.85546875" style="6" customWidth="1"/>
    <col min="5886" max="5886" width="43.42578125" style="6" customWidth="1"/>
    <col min="5887" max="5887" width="13.7109375" style="6" customWidth="1"/>
    <col min="5888" max="5888" width="13.140625" style="6" customWidth="1"/>
    <col min="5889" max="5889" width="11" style="6" customWidth="1"/>
    <col min="5890" max="5890" width="17" style="6" customWidth="1"/>
    <col min="5891" max="5891" width="13.42578125" style="6" customWidth="1"/>
    <col min="5892" max="6140" width="9.140625" style="6"/>
    <col min="6141" max="6141" width="10.85546875" style="6" customWidth="1"/>
    <col min="6142" max="6142" width="43.42578125" style="6" customWidth="1"/>
    <col min="6143" max="6143" width="13.7109375" style="6" customWidth="1"/>
    <col min="6144" max="6144" width="13.140625" style="6" customWidth="1"/>
    <col min="6145" max="6145" width="11" style="6" customWidth="1"/>
    <col min="6146" max="6146" width="17" style="6" customWidth="1"/>
    <col min="6147" max="6147" width="13.42578125" style="6" customWidth="1"/>
    <col min="6148" max="6396" width="9.140625" style="6"/>
    <col min="6397" max="6397" width="10.85546875" style="6" customWidth="1"/>
    <col min="6398" max="6398" width="43.42578125" style="6" customWidth="1"/>
    <col min="6399" max="6399" width="13.7109375" style="6" customWidth="1"/>
    <col min="6400" max="6400" width="13.140625" style="6" customWidth="1"/>
    <col min="6401" max="6401" width="11" style="6" customWidth="1"/>
    <col min="6402" max="6402" width="17" style="6" customWidth="1"/>
    <col min="6403" max="6403" width="13.42578125" style="6" customWidth="1"/>
    <col min="6404" max="6652" width="9.140625" style="6"/>
    <col min="6653" max="6653" width="10.85546875" style="6" customWidth="1"/>
    <col min="6654" max="6654" width="43.42578125" style="6" customWidth="1"/>
    <col min="6655" max="6655" width="13.7109375" style="6" customWidth="1"/>
    <col min="6656" max="6656" width="13.140625" style="6" customWidth="1"/>
    <col min="6657" max="6657" width="11" style="6" customWidth="1"/>
    <col min="6658" max="6658" width="17" style="6" customWidth="1"/>
    <col min="6659" max="6659" width="13.42578125" style="6" customWidth="1"/>
    <col min="6660" max="6908" width="9.140625" style="6"/>
    <col min="6909" max="6909" width="10.85546875" style="6" customWidth="1"/>
    <col min="6910" max="6910" width="43.42578125" style="6" customWidth="1"/>
    <col min="6911" max="6911" width="13.7109375" style="6" customWidth="1"/>
    <col min="6912" max="6912" width="13.140625" style="6" customWidth="1"/>
    <col min="6913" max="6913" width="11" style="6" customWidth="1"/>
    <col min="6914" max="6914" width="17" style="6" customWidth="1"/>
    <col min="6915" max="6915" width="13.42578125" style="6" customWidth="1"/>
    <col min="6916" max="7164" width="9.140625" style="6"/>
    <col min="7165" max="7165" width="10.85546875" style="6" customWidth="1"/>
    <col min="7166" max="7166" width="43.42578125" style="6" customWidth="1"/>
    <col min="7167" max="7167" width="13.7109375" style="6" customWidth="1"/>
    <col min="7168" max="7168" width="13.140625" style="6" customWidth="1"/>
    <col min="7169" max="7169" width="11" style="6" customWidth="1"/>
    <col min="7170" max="7170" width="17" style="6" customWidth="1"/>
    <col min="7171" max="7171" width="13.42578125" style="6" customWidth="1"/>
    <col min="7172" max="7420" width="9.140625" style="6"/>
    <col min="7421" max="7421" width="10.85546875" style="6" customWidth="1"/>
    <col min="7422" max="7422" width="43.42578125" style="6" customWidth="1"/>
    <col min="7423" max="7423" width="13.7109375" style="6" customWidth="1"/>
    <col min="7424" max="7424" width="13.140625" style="6" customWidth="1"/>
    <col min="7425" max="7425" width="11" style="6" customWidth="1"/>
    <col min="7426" max="7426" width="17" style="6" customWidth="1"/>
    <col min="7427" max="7427" width="13.42578125" style="6" customWidth="1"/>
    <col min="7428" max="7676" width="9.140625" style="6"/>
    <col min="7677" max="7677" width="10.85546875" style="6" customWidth="1"/>
    <col min="7678" max="7678" width="43.42578125" style="6" customWidth="1"/>
    <col min="7679" max="7679" width="13.7109375" style="6" customWidth="1"/>
    <col min="7680" max="7680" width="13.140625" style="6" customWidth="1"/>
    <col min="7681" max="7681" width="11" style="6" customWidth="1"/>
    <col min="7682" max="7682" width="17" style="6" customWidth="1"/>
    <col min="7683" max="7683" width="13.42578125" style="6" customWidth="1"/>
    <col min="7684" max="7932" width="9.140625" style="6"/>
    <col min="7933" max="7933" width="10.85546875" style="6" customWidth="1"/>
    <col min="7934" max="7934" width="43.42578125" style="6" customWidth="1"/>
    <col min="7935" max="7935" width="13.7109375" style="6" customWidth="1"/>
    <col min="7936" max="7936" width="13.140625" style="6" customWidth="1"/>
    <col min="7937" max="7937" width="11" style="6" customWidth="1"/>
    <col min="7938" max="7938" width="17" style="6" customWidth="1"/>
    <col min="7939" max="7939" width="13.42578125" style="6" customWidth="1"/>
    <col min="7940" max="8188" width="9.140625" style="6"/>
    <col min="8189" max="8189" width="10.85546875" style="6" customWidth="1"/>
    <col min="8190" max="8190" width="43.42578125" style="6" customWidth="1"/>
    <col min="8191" max="8191" width="13.7109375" style="6" customWidth="1"/>
    <col min="8192" max="8192" width="13.140625" style="6" customWidth="1"/>
    <col min="8193" max="8193" width="11" style="6" customWidth="1"/>
    <col min="8194" max="8194" width="17" style="6" customWidth="1"/>
    <col min="8195" max="8195" width="13.42578125" style="6" customWidth="1"/>
    <col min="8196" max="8444" width="9.140625" style="6"/>
    <col min="8445" max="8445" width="10.85546875" style="6" customWidth="1"/>
    <col min="8446" max="8446" width="43.42578125" style="6" customWidth="1"/>
    <col min="8447" max="8447" width="13.7109375" style="6" customWidth="1"/>
    <col min="8448" max="8448" width="13.140625" style="6" customWidth="1"/>
    <col min="8449" max="8449" width="11" style="6" customWidth="1"/>
    <col min="8450" max="8450" width="17" style="6" customWidth="1"/>
    <col min="8451" max="8451" width="13.42578125" style="6" customWidth="1"/>
    <col min="8452" max="8700" width="9.140625" style="6"/>
    <col min="8701" max="8701" width="10.85546875" style="6" customWidth="1"/>
    <col min="8702" max="8702" width="43.42578125" style="6" customWidth="1"/>
    <col min="8703" max="8703" width="13.7109375" style="6" customWidth="1"/>
    <col min="8704" max="8704" width="13.140625" style="6" customWidth="1"/>
    <col min="8705" max="8705" width="11" style="6" customWidth="1"/>
    <col min="8706" max="8706" width="17" style="6" customWidth="1"/>
    <col min="8707" max="8707" width="13.42578125" style="6" customWidth="1"/>
    <col min="8708" max="8956" width="9.140625" style="6"/>
    <col min="8957" max="8957" width="10.85546875" style="6" customWidth="1"/>
    <col min="8958" max="8958" width="43.42578125" style="6" customWidth="1"/>
    <col min="8959" max="8959" width="13.7109375" style="6" customWidth="1"/>
    <col min="8960" max="8960" width="13.140625" style="6" customWidth="1"/>
    <col min="8961" max="8961" width="11" style="6" customWidth="1"/>
    <col min="8962" max="8962" width="17" style="6" customWidth="1"/>
    <col min="8963" max="8963" width="13.42578125" style="6" customWidth="1"/>
    <col min="8964" max="9212" width="9.140625" style="6"/>
    <col min="9213" max="9213" width="10.85546875" style="6" customWidth="1"/>
    <col min="9214" max="9214" width="43.42578125" style="6" customWidth="1"/>
    <col min="9215" max="9215" width="13.7109375" style="6" customWidth="1"/>
    <col min="9216" max="9216" width="13.140625" style="6" customWidth="1"/>
    <col min="9217" max="9217" width="11" style="6" customWidth="1"/>
    <col min="9218" max="9218" width="17" style="6" customWidth="1"/>
    <col min="9219" max="9219" width="13.42578125" style="6" customWidth="1"/>
    <col min="9220" max="9468" width="9.140625" style="6"/>
    <col min="9469" max="9469" width="10.85546875" style="6" customWidth="1"/>
    <col min="9470" max="9470" width="43.42578125" style="6" customWidth="1"/>
    <col min="9471" max="9471" width="13.7109375" style="6" customWidth="1"/>
    <col min="9472" max="9472" width="13.140625" style="6" customWidth="1"/>
    <col min="9473" max="9473" width="11" style="6" customWidth="1"/>
    <col min="9474" max="9474" width="17" style="6" customWidth="1"/>
    <col min="9475" max="9475" width="13.42578125" style="6" customWidth="1"/>
    <col min="9476" max="9724" width="9.140625" style="6"/>
    <col min="9725" max="9725" width="10.85546875" style="6" customWidth="1"/>
    <col min="9726" max="9726" width="43.42578125" style="6" customWidth="1"/>
    <col min="9727" max="9727" width="13.7109375" style="6" customWidth="1"/>
    <col min="9728" max="9728" width="13.140625" style="6" customWidth="1"/>
    <col min="9729" max="9729" width="11" style="6" customWidth="1"/>
    <col min="9730" max="9730" width="17" style="6" customWidth="1"/>
    <col min="9731" max="9731" width="13.42578125" style="6" customWidth="1"/>
    <col min="9732" max="9980" width="9.140625" style="6"/>
    <col min="9981" max="9981" width="10.85546875" style="6" customWidth="1"/>
    <col min="9982" max="9982" width="43.42578125" style="6" customWidth="1"/>
    <col min="9983" max="9983" width="13.7109375" style="6" customWidth="1"/>
    <col min="9984" max="9984" width="13.140625" style="6" customWidth="1"/>
    <col min="9985" max="9985" width="11" style="6" customWidth="1"/>
    <col min="9986" max="9986" width="17" style="6" customWidth="1"/>
    <col min="9987" max="9987" width="13.42578125" style="6" customWidth="1"/>
    <col min="9988" max="10236" width="9.140625" style="6"/>
    <col min="10237" max="10237" width="10.85546875" style="6" customWidth="1"/>
    <col min="10238" max="10238" width="43.42578125" style="6" customWidth="1"/>
    <col min="10239" max="10239" width="13.7109375" style="6" customWidth="1"/>
    <col min="10240" max="10240" width="13.140625" style="6" customWidth="1"/>
    <col min="10241" max="10241" width="11" style="6" customWidth="1"/>
    <col min="10242" max="10242" width="17" style="6" customWidth="1"/>
    <col min="10243" max="10243" width="13.42578125" style="6" customWidth="1"/>
    <col min="10244" max="10492" width="9.140625" style="6"/>
    <col min="10493" max="10493" width="10.85546875" style="6" customWidth="1"/>
    <col min="10494" max="10494" width="43.42578125" style="6" customWidth="1"/>
    <col min="10495" max="10495" width="13.7109375" style="6" customWidth="1"/>
    <col min="10496" max="10496" width="13.140625" style="6" customWidth="1"/>
    <col min="10497" max="10497" width="11" style="6" customWidth="1"/>
    <col min="10498" max="10498" width="17" style="6" customWidth="1"/>
    <col min="10499" max="10499" width="13.42578125" style="6" customWidth="1"/>
    <col min="10500" max="10748" width="9.140625" style="6"/>
    <col min="10749" max="10749" width="10.85546875" style="6" customWidth="1"/>
    <col min="10750" max="10750" width="43.42578125" style="6" customWidth="1"/>
    <col min="10751" max="10751" width="13.7109375" style="6" customWidth="1"/>
    <col min="10752" max="10752" width="13.140625" style="6" customWidth="1"/>
    <col min="10753" max="10753" width="11" style="6" customWidth="1"/>
    <col min="10754" max="10754" width="17" style="6" customWidth="1"/>
    <col min="10755" max="10755" width="13.42578125" style="6" customWidth="1"/>
    <col min="10756" max="11004" width="9.140625" style="6"/>
    <col min="11005" max="11005" width="10.85546875" style="6" customWidth="1"/>
    <col min="11006" max="11006" width="43.42578125" style="6" customWidth="1"/>
    <col min="11007" max="11007" width="13.7109375" style="6" customWidth="1"/>
    <col min="11008" max="11008" width="13.140625" style="6" customWidth="1"/>
    <col min="11009" max="11009" width="11" style="6" customWidth="1"/>
    <col min="11010" max="11010" width="17" style="6" customWidth="1"/>
    <col min="11011" max="11011" width="13.42578125" style="6" customWidth="1"/>
    <col min="11012" max="11260" width="9.140625" style="6"/>
    <col min="11261" max="11261" width="10.85546875" style="6" customWidth="1"/>
    <col min="11262" max="11262" width="43.42578125" style="6" customWidth="1"/>
    <col min="11263" max="11263" width="13.7109375" style="6" customWidth="1"/>
    <col min="11264" max="11264" width="13.140625" style="6" customWidth="1"/>
    <col min="11265" max="11265" width="11" style="6" customWidth="1"/>
    <col min="11266" max="11266" width="17" style="6" customWidth="1"/>
    <col min="11267" max="11267" width="13.42578125" style="6" customWidth="1"/>
    <col min="11268" max="11516" width="9.140625" style="6"/>
    <col min="11517" max="11517" width="10.85546875" style="6" customWidth="1"/>
    <col min="11518" max="11518" width="43.42578125" style="6" customWidth="1"/>
    <col min="11519" max="11519" width="13.7109375" style="6" customWidth="1"/>
    <col min="11520" max="11520" width="13.140625" style="6" customWidth="1"/>
    <col min="11521" max="11521" width="11" style="6" customWidth="1"/>
    <col min="11522" max="11522" width="17" style="6" customWidth="1"/>
    <col min="11523" max="11523" width="13.42578125" style="6" customWidth="1"/>
    <col min="11524" max="11772" width="9.140625" style="6"/>
    <col min="11773" max="11773" width="10.85546875" style="6" customWidth="1"/>
    <col min="11774" max="11774" width="43.42578125" style="6" customWidth="1"/>
    <col min="11775" max="11775" width="13.7109375" style="6" customWidth="1"/>
    <col min="11776" max="11776" width="13.140625" style="6" customWidth="1"/>
    <col min="11777" max="11777" width="11" style="6" customWidth="1"/>
    <col min="11778" max="11778" width="17" style="6" customWidth="1"/>
    <col min="11779" max="11779" width="13.42578125" style="6" customWidth="1"/>
    <col min="11780" max="12028" width="9.140625" style="6"/>
    <col min="12029" max="12029" width="10.85546875" style="6" customWidth="1"/>
    <col min="12030" max="12030" width="43.42578125" style="6" customWidth="1"/>
    <col min="12031" max="12031" width="13.7109375" style="6" customWidth="1"/>
    <col min="12032" max="12032" width="13.140625" style="6" customWidth="1"/>
    <col min="12033" max="12033" width="11" style="6" customWidth="1"/>
    <col min="12034" max="12034" width="17" style="6" customWidth="1"/>
    <col min="12035" max="12035" width="13.42578125" style="6" customWidth="1"/>
    <col min="12036" max="12284" width="9.140625" style="6"/>
    <col min="12285" max="12285" width="10.85546875" style="6" customWidth="1"/>
    <col min="12286" max="12286" width="43.42578125" style="6" customWidth="1"/>
    <col min="12287" max="12287" width="13.7109375" style="6" customWidth="1"/>
    <col min="12288" max="12288" width="13.140625" style="6" customWidth="1"/>
    <col min="12289" max="12289" width="11" style="6" customWidth="1"/>
    <col min="12290" max="12290" width="17" style="6" customWidth="1"/>
    <col min="12291" max="12291" width="13.42578125" style="6" customWidth="1"/>
    <col min="12292" max="12540" width="9.140625" style="6"/>
    <col min="12541" max="12541" width="10.85546875" style="6" customWidth="1"/>
    <col min="12542" max="12542" width="43.42578125" style="6" customWidth="1"/>
    <col min="12543" max="12543" width="13.7109375" style="6" customWidth="1"/>
    <col min="12544" max="12544" width="13.140625" style="6" customWidth="1"/>
    <col min="12545" max="12545" width="11" style="6" customWidth="1"/>
    <col min="12546" max="12546" width="17" style="6" customWidth="1"/>
    <col min="12547" max="12547" width="13.42578125" style="6" customWidth="1"/>
    <col min="12548" max="12796" width="9.140625" style="6"/>
    <col min="12797" max="12797" width="10.85546875" style="6" customWidth="1"/>
    <col min="12798" max="12798" width="43.42578125" style="6" customWidth="1"/>
    <col min="12799" max="12799" width="13.7109375" style="6" customWidth="1"/>
    <col min="12800" max="12800" width="13.140625" style="6" customWidth="1"/>
    <col min="12801" max="12801" width="11" style="6" customWidth="1"/>
    <col min="12802" max="12802" width="17" style="6" customWidth="1"/>
    <col min="12803" max="12803" width="13.42578125" style="6" customWidth="1"/>
    <col min="12804" max="13052" width="9.140625" style="6"/>
    <col min="13053" max="13053" width="10.85546875" style="6" customWidth="1"/>
    <col min="13054" max="13054" width="43.42578125" style="6" customWidth="1"/>
    <col min="13055" max="13055" width="13.7109375" style="6" customWidth="1"/>
    <col min="13056" max="13056" width="13.140625" style="6" customWidth="1"/>
    <col min="13057" max="13057" width="11" style="6" customWidth="1"/>
    <col min="13058" max="13058" width="17" style="6" customWidth="1"/>
    <col min="13059" max="13059" width="13.42578125" style="6" customWidth="1"/>
    <col min="13060" max="13308" width="9.140625" style="6"/>
    <col min="13309" max="13309" width="10.85546875" style="6" customWidth="1"/>
    <col min="13310" max="13310" width="43.42578125" style="6" customWidth="1"/>
    <col min="13311" max="13311" width="13.7109375" style="6" customWidth="1"/>
    <col min="13312" max="13312" width="13.140625" style="6" customWidth="1"/>
    <col min="13313" max="13313" width="11" style="6" customWidth="1"/>
    <col min="13314" max="13314" width="17" style="6" customWidth="1"/>
    <col min="13315" max="13315" width="13.42578125" style="6" customWidth="1"/>
    <col min="13316" max="13564" width="9.140625" style="6"/>
    <col min="13565" max="13565" width="10.85546875" style="6" customWidth="1"/>
    <col min="13566" max="13566" width="43.42578125" style="6" customWidth="1"/>
    <col min="13567" max="13567" width="13.7109375" style="6" customWidth="1"/>
    <col min="13568" max="13568" width="13.140625" style="6" customWidth="1"/>
    <col min="13569" max="13569" width="11" style="6" customWidth="1"/>
    <col min="13570" max="13570" width="17" style="6" customWidth="1"/>
    <col min="13571" max="13571" width="13.42578125" style="6" customWidth="1"/>
    <col min="13572" max="13820" width="9.140625" style="6"/>
    <col min="13821" max="13821" width="10.85546875" style="6" customWidth="1"/>
    <col min="13822" max="13822" width="43.42578125" style="6" customWidth="1"/>
    <col min="13823" max="13823" width="13.7109375" style="6" customWidth="1"/>
    <col min="13824" max="13824" width="13.140625" style="6" customWidth="1"/>
    <col min="13825" max="13825" width="11" style="6" customWidth="1"/>
    <col min="13826" max="13826" width="17" style="6" customWidth="1"/>
    <col min="13827" max="13827" width="13.42578125" style="6" customWidth="1"/>
    <col min="13828" max="14076" width="9.140625" style="6"/>
    <col min="14077" max="14077" width="10.85546875" style="6" customWidth="1"/>
    <col min="14078" max="14078" width="43.42578125" style="6" customWidth="1"/>
    <col min="14079" max="14079" width="13.7109375" style="6" customWidth="1"/>
    <col min="14080" max="14080" width="13.140625" style="6" customWidth="1"/>
    <col min="14081" max="14081" width="11" style="6" customWidth="1"/>
    <col min="14082" max="14082" width="17" style="6" customWidth="1"/>
    <col min="14083" max="14083" width="13.42578125" style="6" customWidth="1"/>
    <col min="14084" max="14332" width="9.140625" style="6"/>
    <col min="14333" max="14333" width="10.85546875" style="6" customWidth="1"/>
    <col min="14334" max="14334" width="43.42578125" style="6" customWidth="1"/>
    <col min="14335" max="14335" width="13.7109375" style="6" customWidth="1"/>
    <col min="14336" max="14336" width="13.140625" style="6" customWidth="1"/>
    <col min="14337" max="14337" width="11" style="6" customWidth="1"/>
    <col min="14338" max="14338" width="17" style="6" customWidth="1"/>
    <col min="14339" max="14339" width="13.42578125" style="6" customWidth="1"/>
    <col min="14340" max="14588" width="9.140625" style="6"/>
    <col min="14589" max="14589" width="10.85546875" style="6" customWidth="1"/>
    <col min="14590" max="14590" width="43.42578125" style="6" customWidth="1"/>
    <col min="14591" max="14591" width="13.7109375" style="6" customWidth="1"/>
    <col min="14592" max="14592" width="13.140625" style="6" customWidth="1"/>
    <col min="14593" max="14593" width="11" style="6" customWidth="1"/>
    <col min="14594" max="14594" width="17" style="6" customWidth="1"/>
    <col min="14595" max="14595" width="13.42578125" style="6" customWidth="1"/>
    <col min="14596" max="14844" width="9.140625" style="6"/>
    <col min="14845" max="14845" width="10.85546875" style="6" customWidth="1"/>
    <col min="14846" max="14846" width="43.42578125" style="6" customWidth="1"/>
    <col min="14847" max="14847" width="13.7109375" style="6" customWidth="1"/>
    <col min="14848" max="14848" width="13.140625" style="6" customWidth="1"/>
    <col min="14849" max="14849" width="11" style="6" customWidth="1"/>
    <col min="14850" max="14850" width="17" style="6" customWidth="1"/>
    <col min="14851" max="14851" width="13.42578125" style="6" customWidth="1"/>
    <col min="14852" max="15100" width="9.140625" style="6"/>
    <col min="15101" max="15101" width="10.85546875" style="6" customWidth="1"/>
    <col min="15102" max="15102" width="43.42578125" style="6" customWidth="1"/>
    <col min="15103" max="15103" width="13.7109375" style="6" customWidth="1"/>
    <col min="15104" max="15104" width="13.140625" style="6" customWidth="1"/>
    <col min="15105" max="15105" width="11" style="6" customWidth="1"/>
    <col min="15106" max="15106" width="17" style="6" customWidth="1"/>
    <col min="15107" max="15107" width="13.42578125" style="6" customWidth="1"/>
    <col min="15108" max="15356" width="9.140625" style="6"/>
    <col min="15357" max="15357" width="10.85546875" style="6" customWidth="1"/>
    <col min="15358" max="15358" width="43.42578125" style="6" customWidth="1"/>
    <col min="15359" max="15359" width="13.7109375" style="6" customWidth="1"/>
    <col min="15360" max="15360" width="13.140625" style="6" customWidth="1"/>
    <col min="15361" max="15361" width="11" style="6" customWidth="1"/>
    <col min="15362" max="15362" width="17" style="6" customWidth="1"/>
    <col min="15363" max="15363" width="13.42578125" style="6" customWidth="1"/>
    <col min="15364" max="15612" width="9.140625" style="6"/>
    <col min="15613" max="15613" width="10.85546875" style="6" customWidth="1"/>
    <col min="15614" max="15614" width="43.42578125" style="6" customWidth="1"/>
    <col min="15615" max="15615" width="13.7109375" style="6" customWidth="1"/>
    <col min="15616" max="15616" width="13.140625" style="6" customWidth="1"/>
    <col min="15617" max="15617" width="11" style="6" customWidth="1"/>
    <col min="15618" max="15618" width="17" style="6" customWidth="1"/>
    <col min="15619" max="15619" width="13.42578125" style="6" customWidth="1"/>
    <col min="15620" max="15868" width="9.140625" style="6"/>
    <col min="15869" max="15869" width="10.85546875" style="6" customWidth="1"/>
    <col min="15870" max="15870" width="43.42578125" style="6" customWidth="1"/>
    <col min="15871" max="15871" width="13.7109375" style="6" customWidth="1"/>
    <col min="15872" max="15872" width="13.140625" style="6" customWidth="1"/>
    <col min="15873" max="15873" width="11" style="6" customWidth="1"/>
    <col min="15874" max="15874" width="17" style="6" customWidth="1"/>
    <col min="15875" max="15875" width="13.42578125" style="6" customWidth="1"/>
    <col min="15876" max="16124" width="9.140625" style="6"/>
    <col min="16125" max="16125" width="10.85546875" style="6" customWidth="1"/>
    <col min="16126" max="16126" width="43.42578125" style="6" customWidth="1"/>
    <col min="16127" max="16127" width="13.7109375" style="6" customWidth="1"/>
    <col min="16128" max="16128" width="13.140625" style="6" customWidth="1"/>
    <col min="16129" max="16129" width="11" style="6" customWidth="1"/>
    <col min="16130" max="16130" width="17" style="6" customWidth="1"/>
    <col min="16131" max="16131" width="13.42578125" style="6" customWidth="1"/>
    <col min="16132" max="16384" width="9.140625" style="6"/>
  </cols>
  <sheetData>
    <row r="1" spans="1:8" s="1" customFormat="1" ht="15" x14ac:dyDescent="0.2">
      <c r="D1" s="2"/>
      <c r="E1" s="2"/>
      <c r="F1" s="2"/>
      <c r="G1" s="2"/>
      <c r="H1" s="2"/>
    </row>
    <row r="2" spans="1:8" x14ac:dyDescent="0.2">
      <c r="A2" s="6"/>
      <c r="C2" s="6"/>
    </row>
    <row r="3" spans="1:8" ht="14.25" customHeight="1" x14ac:dyDescent="0.2">
      <c r="A3" s="6"/>
      <c r="C3" s="6"/>
      <c r="D3" s="1"/>
    </row>
    <row r="4" spans="1:8" ht="14.25" customHeight="1" x14ac:dyDescent="0.2">
      <c r="A4" s="6"/>
      <c r="C4" s="6"/>
      <c r="D4" s="1"/>
    </row>
    <row r="5" spans="1:8" ht="14.25" customHeight="1" x14ac:dyDescent="0.2">
      <c r="A5" s="6"/>
      <c r="C5" s="6"/>
      <c r="D5" s="1"/>
    </row>
    <row r="6" spans="1:8" x14ac:dyDescent="0.2">
      <c r="A6" s="6"/>
      <c r="C6" s="6"/>
      <c r="D6" s="1"/>
    </row>
    <row r="7" spans="1:8" x14ac:dyDescent="0.2">
      <c r="A7" s="6"/>
      <c r="C7" s="6"/>
      <c r="D7" s="1"/>
    </row>
    <row r="8" spans="1:8" x14ac:dyDescent="0.2">
      <c r="A8" s="6"/>
      <c r="C8" s="6"/>
      <c r="D8" s="1"/>
    </row>
    <row r="9" spans="1:8" x14ac:dyDescent="0.2">
      <c r="A9" s="6"/>
      <c r="C9" s="6"/>
      <c r="D9" s="1"/>
    </row>
    <row r="10" spans="1:8" ht="14.25" customHeight="1" x14ac:dyDescent="0.2">
      <c r="A10" s="6"/>
      <c r="C10" s="6"/>
    </row>
    <row r="11" spans="1:8" ht="14.25" customHeight="1" x14ac:dyDescent="0.2">
      <c r="A11" s="6"/>
      <c r="C11" s="6"/>
      <c r="D11" s="1"/>
    </row>
    <row r="12" spans="1:8" ht="14.25" customHeight="1" x14ac:dyDescent="0.2">
      <c r="A12" s="6"/>
      <c r="C12" s="6"/>
    </row>
    <row r="13" spans="1:8" ht="14.25" customHeight="1" x14ac:dyDescent="0.2">
      <c r="A13" s="6"/>
      <c r="C13" s="6"/>
      <c r="D13" s="1"/>
    </row>
    <row r="14" spans="1:8" ht="14.25" customHeight="1" x14ac:dyDescent="0.2">
      <c r="A14" s="6"/>
      <c r="C14" s="6"/>
      <c r="D14" s="1"/>
    </row>
    <row r="15" spans="1:8" ht="14.25" customHeight="1" x14ac:dyDescent="0.2">
      <c r="A15" s="6"/>
      <c r="C15" s="6"/>
      <c r="D15" s="1"/>
    </row>
    <row r="16" spans="1:8" ht="14.25" customHeight="1" x14ac:dyDescent="0.2">
      <c r="A16" s="6"/>
      <c r="C16" s="6"/>
      <c r="D16" s="1"/>
    </row>
    <row r="17" spans="1:11" ht="14.25" customHeight="1" x14ac:dyDescent="0.2">
      <c r="A17" s="6"/>
      <c r="C17" s="6"/>
      <c r="D17" s="1"/>
      <c r="K17" s="9"/>
    </row>
    <row r="18" spans="1:11" ht="14.25" customHeight="1" x14ac:dyDescent="0.2">
      <c r="A18" s="6"/>
      <c r="C18" s="6"/>
      <c r="D18" s="1"/>
    </row>
    <row r="19" spans="1:11" ht="14.25" customHeight="1" x14ac:dyDescent="0.2">
      <c r="A19" s="6"/>
      <c r="C19" s="6"/>
      <c r="D19" s="1"/>
    </row>
    <row r="20" spans="1:11" ht="14.25" customHeight="1" x14ac:dyDescent="0.2">
      <c r="A20" s="6"/>
      <c r="C20" s="6"/>
      <c r="D20" s="1"/>
    </row>
    <row r="21" spans="1:11" ht="14.25" customHeight="1" x14ac:dyDescent="0.2">
      <c r="A21" s="6"/>
      <c r="C21" s="6"/>
      <c r="D21" s="1"/>
    </row>
    <row r="22" spans="1:11" ht="14.25" customHeight="1" x14ac:dyDescent="0.2">
      <c r="A22" s="6"/>
      <c r="C22" s="6"/>
      <c r="D22" s="1"/>
    </row>
    <row r="23" spans="1:11" ht="14.25" customHeight="1" x14ac:dyDescent="0.2">
      <c r="A23" s="6"/>
      <c r="C23" s="6"/>
      <c r="D23" s="1"/>
    </row>
    <row r="24" spans="1:11" ht="14.25" customHeight="1" x14ac:dyDescent="0.2">
      <c r="A24" s="6"/>
      <c r="C24" s="6"/>
      <c r="D24" s="1"/>
    </row>
    <row r="25" spans="1:11" x14ac:dyDescent="0.2">
      <c r="A25" s="6"/>
      <c r="C25" s="6"/>
    </row>
    <row r="26" spans="1:11" ht="15" x14ac:dyDescent="0.25">
      <c r="A26" s="14"/>
      <c r="B26" s="4"/>
      <c r="C26" s="15"/>
    </row>
    <row r="27" spans="1:11" ht="15" x14ac:dyDescent="0.25">
      <c r="A27" s="16"/>
      <c r="C27" s="17"/>
    </row>
    <row r="28" spans="1:11" ht="15" x14ac:dyDescent="0.25">
      <c r="A28" s="16"/>
      <c r="C28" s="18"/>
    </row>
    <row r="29" spans="1:11" ht="15" x14ac:dyDescent="0.25">
      <c r="A29" s="14"/>
      <c r="C29" s="17"/>
    </row>
    <row r="30" spans="1:11" ht="15" x14ac:dyDescent="0.25">
      <c r="A30" s="16"/>
      <c r="C30" s="17"/>
    </row>
    <row r="31" spans="1:11" ht="15" x14ac:dyDescent="0.25">
      <c r="A31" s="16"/>
      <c r="C31" s="17"/>
    </row>
    <row r="32" spans="1:11" ht="14.25" customHeight="1" x14ac:dyDescent="0.2">
      <c r="A32" s="16"/>
    </row>
    <row r="33" spans="1:3" ht="14.25" customHeight="1" x14ac:dyDescent="0.2">
      <c r="A33" s="16"/>
    </row>
    <row r="34" spans="1:3" ht="14.25" customHeight="1" x14ac:dyDescent="0.2">
      <c r="A34" s="16"/>
    </row>
    <row r="35" spans="1:3" ht="14.25" customHeight="1" x14ac:dyDescent="0.2">
      <c r="A35" s="16"/>
      <c r="B35" s="11"/>
      <c r="C35" s="16"/>
    </row>
    <row r="36" spans="1:3" ht="14.25" customHeight="1" x14ac:dyDescent="0.2">
      <c r="A36" s="16"/>
      <c r="B36" s="11"/>
      <c r="C36" s="16"/>
    </row>
    <row r="37" spans="1:3" ht="14.25" customHeight="1" x14ac:dyDescent="0.2">
      <c r="A37" s="16"/>
      <c r="B37" s="11"/>
      <c r="C37" s="16"/>
    </row>
    <row r="38" spans="1:3" ht="14.25" customHeight="1" x14ac:dyDescent="0.2">
      <c r="A38" s="16"/>
      <c r="B38" s="11"/>
      <c r="C38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Folke Acc 20.21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cvpc</dc:creator>
  <cp:lastModifiedBy>cvpc</cp:lastModifiedBy>
  <dcterms:created xsi:type="dcterms:W3CDTF">2020-11-08T12:34:22Z</dcterms:created>
  <dcterms:modified xsi:type="dcterms:W3CDTF">2021-05-06T17:38:34Z</dcterms:modified>
</cp:coreProperties>
</file>