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843baa6eff851322/Munslow PC - Copy/Accounts 2024-25/"/>
    </mc:Choice>
  </mc:AlternateContent>
  <xr:revisionPtr revIDLastSave="0" documentId="8_{2CEBEC64-9D2E-455E-BA20-9595F49E23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G29" i="1"/>
  <c r="G4" i="1"/>
  <c r="F4" i="1"/>
  <c r="F29" i="1"/>
  <c r="D29" i="1"/>
  <c r="E29" i="1"/>
  <c r="E36" i="1" s="1"/>
  <c r="G32" i="1"/>
  <c r="C34" i="1"/>
  <c r="C29" i="1"/>
  <c r="D10" i="1"/>
  <c r="C33" i="1"/>
  <c r="B29" i="1"/>
  <c r="B10" i="1"/>
  <c r="C10" i="1" l="1"/>
  <c r="E9" i="1" s="1"/>
  <c r="F32" i="1"/>
  <c r="G34" i="1" l="1"/>
  <c r="E10" i="1"/>
  <c r="C31" i="1"/>
  <c r="F9" i="1" l="1"/>
  <c r="F10" i="1" s="1"/>
  <c r="G9" i="1" s="1"/>
  <c r="G10" i="1" s="1"/>
  <c r="F34" i="1" l="1"/>
  <c r="E33" i="1" l="1"/>
  <c r="E34" i="1"/>
  <c r="F33" i="1"/>
</calcChain>
</file>

<file path=xl/sharedStrings.xml><?xml version="1.0" encoding="utf-8"?>
<sst xmlns="http://schemas.openxmlformats.org/spreadsheetml/2006/main" count="46" uniqueCount="41">
  <si>
    <t>2022-23</t>
  </si>
  <si>
    <t>2023-24</t>
  </si>
  <si>
    <t>Actual</t>
  </si>
  <si>
    <t>Estimates</t>
  </si>
  <si>
    <t>Comments</t>
  </si>
  <si>
    <t>General Income</t>
  </si>
  <si>
    <t xml:space="preserve"> </t>
  </si>
  <si>
    <t>Precept</t>
  </si>
  <si>
    <t>Underspend from previous year</t>
  </si>
  <si>
    <t>General Expenditure</t>
  </si>
  <si>
    <t>General Administration</t>
  </si>
  <si>
    <t>Insurance</t>
  </si>
  <si>
    <t>audit</t>
  </si>
  <si>
    <t>Training</t>
  </si>
  <si>
    <t>Band D Council Tax Payment</t>
  </si>
  <si>
    <t>£ increase on prev year</t>
  </si>
  <si>
    <t>% increase on prev year</t>
  </si>
  <si>
    <t>War Graves Grant</t>
  </si>
  <si>
    <t>Clerks Salary</t>
  </si>
  <si>
    <t>subscriptions (SALC)</t>
  </si>
  <si>
    <t>Burial Ground Maintenance</t>
  </si>
  <si>
    <t>Environmental Maintenance Grant</t>
  </si>
  <si>
    <t>Police and Crime Commissioners Grant</t>
  </si>
  <si>
    <t>National Celebrations</t>
  </si>
  <si>
    <t>Other Income including VAT</t>
  </si>
  <si>
    <t>2024-25</t>
  </si>
  <si>
    <t>2025-26</t>
  </si>
  <si>
    <t>2026-27</t>
  </si>
  <si>
    <t>Beambridge Club Room Costs</t>
  </si>
  <si>
    <t>Defibrillator</t>
  </si>
  <si>
    <t>Forecast inflation for 2024  2.9%</t>
  </si>
  <si>
    <t>Maintenance of Public Areas</t>
  </si>
  <si>
    <t>Clerks Expenses</t>
  </si>
  <si>
    <t>Includes travel and home office</t>
  </si>
  <si>
    <t>Repairs and Maintenance</t>
  </si>
  <si>
    <t xml:space="preserve">notice boards, vas batteries </t>
  </si>
  <si>
    <t>Reserves</t>
  </si>
  <si>
    <t xml:space="preserve">Enviro Maintenance </t>
  </si>
  <si>
    <t xml:space="preserve">Traffic Calming </t>
  </si>
  <si>
    <t>Includes the pay changes raised during meeting</t>
  </si>
  <si>
    <t>Include election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</si>
</sst>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3" fillId="0" borderId="0" xfId="0" applyNumberFormat="1" applyFont="1"/>
    <xf numFmtId="0" fontId="0" fillId="0" borderId="1" xfId="0" applyBorder="1" applyAlignment="1">
      <alignment horizontal="center" vertical="center"/>
    </xf>
    <xf numFmtId="10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/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Layout" topLeftCell="A17" zoomScaleNormal="110" zoomScaleSheetLayoutView="120" workbookViewId="0">
      <selection activeCell="E36" sqref="E36"/>
    </sheetView>
  </sheetViews>
  <sheetFormatPr defaultColWidth="9.140625" defaultRowHeight="15" x14ac:dyDescent="0.25"/>
  <cols>
    <col min="1" max="1" width="33" style="1" customWidth="1"/>
    <col min="2" max="2" width="11.7109375" customWidth="1"/>
    <col min="3" max="7" width="11.7109375" style="1" customWidth="1"/>
    <col min="8" max="8" width="39.85546875" style="1" customWidth="1"/>
    <col min="9" max="16384" width="9.140625" style="1"/>
  </cols>
  <sheetData>
    <row r="1" spans="1:8" s="6" customFormat="1" ht="32.25" customHeight="1" x14ac:dyDescent="0.25">
      <c r="B1" s="18" t="s">
        <v>0</v>
      </c>
      <c r="C1" s="36" t="s">
        <v>1</v>
      </c>
      <c r="D1" s="36"/>
      <c r="E1" s="18" t="s">
        <v>25</v>
      </c>
      <c r="F1" s="18" t="s">
        <v>26</v>
      </c>
      <c r="G1" s="18" t="s">
        <v>27</v>
      </c>
      <c r="H1" s="18"/>
    </row>
    <row r="2" spans="1:8" x14ac:dyDescent="0.25">
      <c r="B2" s="8" t="s">
        <v>2</v>
      </c>
      <c r="C2" s="8" t="s">
        <v>2</v>
      </c>
      <c r="D2" s="8" t="s">
        <v>3</v>
      </c>
      <c r="E2" s="8" t="s">
        <v>3</v>
      </c>
      <c r="F2" s="8" t="s">
        <v>3</v>
      </c>
      <c r="G2" s="22" t="s">
        <v>3</v>
      </c>
      <c r="H2" s="2" t="s">
        <v>4</v>
      </c>
    </row>
    <row r="3" spans="1:8" x14ac:dyDescent="0.25">
      <c r="A3" s="3" t="s">
        <v>5</v>
      </c>
      <c r="B3" s="5" t="s">
        <v>6</v>
      </c>
      <c r="C3" s="5"/>
      <c r="D3" s="5"/>
      <c r="E3" s="5"/>
      <c r="F3" s="5"/>
      <c r="G3" s="5"/>
    </row>
    <row r="4" spans="1:8" x14ac:dyDescent="0.25">
      <c r="A4" s="1" t="s">
        <v>7</v>
      </c>
      <c r="B4" s="24">
        <v>5633</v>
      </c>
      <c r="C4" s="25">
        <v>5633</v>
      </c>
      <c r="D4" s="26">
        <v>0</v>
      </c>
      <c r="E4" s="26">
        <v>6620.24</v>
      </c>
      <c r="F4" s="26">
        <f>SUM(F31)</f>
        <v>5977</v>
      </c>
      <c r="G4" s="26">
        <f>SUM(G31)</f>
        <v>6157</v>
      </c>
    </row>
    <row r="5" spans="1:8" x14ac:dyDescent="0.25">
      <c r="A5" s="1" t="s">
        <v>17</v>
      </c>
      <c r="B5" s="24">
        <v>45</v>
      </c>
      <c r="C5" s="25">
        <v>0</v>
      </c>
      <c r="D5" s="26">
        <v>45</v>
      </c>
      <c r="E5" s="26">
        <v>45</v>
      </c>
      <c r="F5" s="26">
        <v>45</v>
      </c>
      <c r="G5" s="26">
        <v>45</v>
      </c>
    </row>
    <row r="6" spans="1:8" x14ac:dyDescent="0.25">
      <c r="A6" s="1" t="s">
        <v>21</v>
      </c>
      <c r="B6" s="24">
        <v>500</v>
      </c>
      <c r="C6" s="25">
        <v>500</v>
      </c>
      <c r="D6" s="26">
        <v>0</v>
      </c>
      <c r="E6" s="26">
        <v>600</v>
      </c>
      <c r="F6" s="26">
        <v>600</v>
      </c>
      <c r="G6" s="26">
        <v>600</v>
      </c>
    </row>
    <row r="7" spans="1:8" x14ac:dyDescent="0.25">
      <c r="A7" s="1" t="s">
        <v>22</v>
      </c>
      <c r="B7" s="24">
        <v>1005</v>
      </c>
      <c r="C7" s="25">
        <v>0</v>
      </c>
      <c r="D7" s="26">
        <v>0</v>
      </c>
      <c r="E7" s="26">
        <v>0</v>
      </c>
      <c r="F7" s="26">
        <v>0</v>
      </c>
      <c r="G7" s="26">
        <v>0</v>
      </c>
    </row>
    <row r="8" spans="1:8" x14ac:dyDescent="0.25">
      <c r="A8" s="1" t="s">
        <v>24</v>
      </c>
      <c r="B8" s="24">
        <v>8.42</v>
      </c>
      <c r="C8" s="25">
        <v>1395.99</v>
      </c>
      <c r="D8" s="26">
        <v>0</v>
      </c>
      <c r="E8" s="26">
        <v>518</v>
      </c>
      <c r="F8" s="26">
        <v>0</v>
      </c>
      <c r="G8" s="26">
        <v>0</v>
      </c>
    </row>
    <row r="9" spans="1:8" s="17" customFormat="1" x14ac:dyDescent="0.25">
      <c r="A9" s="17" t="s">
        <v>8</v>
      </c>
      <c r="B9" s="27">
        <v>12451.4</v>
      </c>
      <c r="C9" s="28">
        <v>11215.77</v>
      </c>
      <c r="D9" s="29">
        <v>0</v>
      </c>
      <c r="E9" s="29">
        <f>SUM(C10+D10-C29-D29)</f>
        <v>5338.5900000000029</v>
      </c>
      <c r="F9" s="26">
        <f>SUM(E10-E29)</f>
        <v>5338.590000000002</v>
      </c>
      <c r="G9" s="26">
        <f>SUM(F10-F29)</f>
        <v>3513.4100000000017</v>
      </c>
    </row>
    <row r="10" spans="1:8" x14ac:dyDescent="0.25">
      <c r="B10" s="30">
        <f t="shared" ref="B10:G10" si="0">SUM(B4:B9)</f>
        <v>19642.82</v>
      </c>
      <c r="C10" s="31">
        <f t="shared" si="0"/>
        <v>18744.760000000002</v>
      </c>
      <c r="D10" s="32">
        <f t="shared" si="0"/>
        <v>45</v>
      </c>
      <c r="E10" s="32">
        <f t="shared" si="0"/>
        <v>13121.830000000002</v>
      </c>
      <c r="F10" s="33">
        <f t="shared" si="0"/>
        <v>11960.590000000002</v>
      </c>
      <c r="G10" s="34">
        <f t="shared" si="0"/>
        <v>10315.410000000002</v>
      </c>
    </row>
    <row r="11" spans="1:8" x14ac:dyDescent="0.25">
      <c r="D11" s="4"/>
    </row>
    <row r="12" spans="1:8" x14ac:dyDescent="0.25">
      <c r="A12" s="3" t="s">
        <v>9</v>
      </c>
      <c r="B12" s="11"/>
      <c r="C12" s="9"/>
      <c r="D12" s="11"/>
      <c r="E12" s="35"/>
      <c r="F12" s="11"/>
      <c r="G12" s="11"/>
      <c r="H12" s="1" t="s">
        <v>30</v>
      </c>
    </row>
    <row r="13" spans="1:8" x14ac:dyDescent="0.25">
      <c r="A13" s="1" t="s">
        <v>18</v>
      </c>
      <c r="B13" s="10">
        <v>2554.2399999999998</v>
      </c>
      <c r="C13" s="9">
        <v>1277.1199999999999</v>
      </c>
      <c r="D13" s="11">
        <v>1793.4</v>
      </c>
      <c r="E13" s="11">
        <v>3569.8</v>
      </c>
      <c r="F13" s="11">
        <v>3673.32</v>
      </c>
      <c r="G13" s="11">
        <v>3783.52</v>
      </c>
      <c r="H13" s="1" t="s">
        <v>39</v>
      </c>
    </row>
    <row r="14" spans="1:8" x14ac:dyDescent="0.25">
      <c r="A14" s="1" t="s">
        <v>32</v>
      </c>
      <c r="B14" s="10">
        <v>75</v>
      </c>
      <c r="C14" s="9">
        <v>70.2</v>
      </c>
      <c r="D14" s="11">
        <v>82.8</v>
      </c>
      <c r="E14" s="11">
        <v>215.4</v>
      </c>
      <c r="F14" s="11">
        <v>221.86</v>
      </c>
      <c r="G14" s="11">
        <v>228.52</v>
      </c>
      <c r="H14" s="1" t="s">
        <v>33</v>
      </c>
    </row>
    <row r="15" spans="1:8" x14ac:dyDescent="0.25">
      <c r="A15" s="1" t="s">
        <v>10</v>
      </c>
      <c r="B15" s="21">
        <v>271.88</v>
      </c>
      <c r="C15" s="9">
        <v>210.94</v>
      </c>
      <c r="D15" s="11">
        <v>100</v>
      </c>
      <c r="E15" s="11">
        <v>319</v>
      </c>
      <c r="F15" s="11">
        <v>328</v>
      </c>
      <c r="G15" s="11">
        <v>338</v>
      </c>
    </row>
    <row r="16" spans="1:8" x14ac:dyDescent="0.25">
      <c r="A16" s="1" t="s">
        <v>13</v>
      </c>
      <c r="B16" s="21">
        <v>165</v>
      </c>
      <c r="C16" s="9">
        <v>0</v>
      </c>
      <c r="D16" s="11">
        <v>0</v>
      </c>
      <c r="E16" s="11">
        <v>100</v>
      </c>
      <c r="F16" s="11">
        <v>103</v>
      </c>
      <c r="G16" s="11">
        <v>106</v>
      </c>
    </row>
    <row r="17" spans="1:8" x14ac:dyDescent="0.25">
      <c r="A17" s="1" t="s">
        <v>12</v>
      </c>
      <c r="B17" s="21">
        <v>75</v>
      </c>
      <c r="C17" s="9">
        <v>100</v>
      </c>
      <c r="D17" s="11">
        <v>0</v>
      </c>
      <c r="E17" s="11">
        <v>102.9</v>
      </c>
      <c r="F17" s="11">
        <v>106</v>
      </c>
      <c r="G17" s="11">
        <v>109</v>
      </c>
    </row>
    <row r="18" spans="1:8" ht="14.25" customHeight="1" x14ac:dyDescent="0.25">
      <c r="A18" s="1" t="s">
        <v>11</v>
      </c>
      <c r="B18" s="21">
        <v>371.73</v>
      </c>
      <c r="C18" s="9">
        <v>393.82</v>
      </c>
      <c r="D18" s="11">
        <v>0</v>
      </c>
      <c r="E18" s="11">
        <v>405.24</v>
      </c>
      <c r="F18" s="11">
        <v>417</v>
      </c>
      <c r="G18" s="11">
        <v>430</v>
      </c>
    </row>
    <row r="19" spans="1:8" x14ac:dyDescent="0.25">
      <c r="A19" s="1" t="s">
        <v>19</v>
      </c>
      <c r="B19" s="21">
        <v>223.02</v>
      </c>
      <c r="C19" s="9">
        <v>215.65</v>
      </c>
      <c r="D19" s="11">
        <v>0</v>
      </c>
      <c r="E19" s="11">
        <v>221.9</v>
      </c>
      <c r="F19" s="11">
        <v>229</v>
      </c>
      <c r="G19" s="11">
        <v>236</v>
      </c>
    </row>
    <row r="20" spans="1:8" x14ac:dyDescent="0.25">
      <c r="A20" s="1" t="s">
        <v>20</v>
      </c>
      <c r="B20" s="21">
        <v>216</v>
      </c>
      <c r="C20" s="9">
        <v>30</v>
      </c>
      <c r="D20" s="11">
        <v>120</v>
      </c>
      <c r="E20" s="11">
        <v>500</v>
      </c>
      <c r="F20" s="11">
        <v>500</v>
      </c>
      <c r="G20" s="11">
        <v>500</v>
      </c>
    </row>
    <row r="21" spans="1:8" x14ac:dyDescent="0.25">
      <c r="A21" s="1" t="s">
        <v>31</v>
      </c>
      <c r="B21" s="21">
        <v>0</v>
      </c>
      <c r="C21" s="9">
        <v>0</v>
      </c>
      <c r="D21" s="11">
        <v>0</v>
      </c>
      <c r="E21" s="11">
        <v>500</v>
      </c>
      <c r="F21" s="11">
        <v>500</v>
      </c>
      <c r="G21" s="11">
        <v>0</v>
      </c>
    </row>
    <row r="22" spans="1:8" x14ac:dyDescent="0.25">
      <c r="A22" s="1" t="s">
        <v>28</v>
      </c>
      <c r="B22" s="21">
        <v>0</v>
      </c>
      <c r="C22" s="9">
        <v>345</v>
      </c>
      <c r="D22" s="11">
        <v>0</v>
      </c>
      <c r="E22" s="11">
        <v>150</v>
      </c>
      <c r="F22" s="11">
        <v>155</v>
      </c>
      <c r="G22" s="11">
        <v>160</v>
      </c>
    </row>
    <row r="23" spans="1:8" x14ac:dyDescent="0.25">
      <c r="A23" s="1" t="s">
        <v>34</v>
      </c>
      <c r="B23" s="21">
        <v>0</v>
      </c>
      <c r="C23" s="9">
        <v>0</v>
      </c>
      <c r="D23" s="11">
        <v>220</v>
      </c>
      <c r="E23" s="11">
        <v>329</v>
      </c>
      <c r="F23" s="11">
        <v>339</v>
      </c>
      <c r="G23" s="11">
        <v>349</v>
      </c>
      <c r="H23" s="1" t="s">
        <v>35</v>
      </c>
    </row>
    <row r="24" spans="1:8" x14ac:dyDescent="0.25">
      <c r="A24" s="1" t="s">
        <v>38</v>
      </c>
      <c r="B24" s="10">
        <v>3181.96</v>
      </c>
      <c r="C24" s="9">
        <v>2754.08</v>
      </c>
      <c r="D24" s="11">
        <v>2314.08</v>
      </c>
      <c r="E24" s="11">
        <v>0</v>
      </c>
      <c r="F24" s="11">
        <v>0</v>
      </c>
      <c r="G24" s="11">
        <v>0</v>
      </c>
    </row>
    <row r="25" spans="1:8" x14ac:dyDescent="0.25">
      <c r="A25" s="1" t="s">
        <v>37</v>
      </c>
      <c r="B25" s="1">
        <v>858.5</v>
      </c>
      <c r="C25" s="9">
        <v>747</v>
      </c>
      <c r="D25" s="11">
        <v>836.08</v>
      </c>
      <c r="E25" s="11">
        <v>1200</v>
      </c>
      <c r="F25" s="11">
        <v>1200</v>
      </c>
      <c r="G25" s="11">
        <v>1200</v>
      </c>
    </row>
    <row r="26" spans="1:8" x14ac:dyDescent="0.25">
      <c r="A26" s="1" t="s">
        <v>29</v>
      </c>
      <c r="B26" s="10">
        <v>0</v>
      </c>
      <c r="C26" s="9">
        <v>372</v>
      </c>
      <c r="D26" s="11">
        <v>0</v>
      </c>
      <c r="E26" s="11">
        <v>70</v>
      </c>
      <c r="F26" s="11">
        <v>75</v>
      </c>
      <c r="G26" s="11">
        <v>350</v>
      </c>
    </row>
    <row r="27" spans="1:8" x14ac:dyDescent="0.25">
      <c r="A27" s="1" t="s">
        <v>23</v>
      </c>
      <c r="B27" s="10">
        <v>70</v>
      </c>
      <c r="C27" s="9">
        <v>119</v>
      </c>
      <c r="D27" s="11">
        <v>0</v>
      </c>
      <c r="E27" s="11">
        <v>100</v>
      </c>
      <c r="F27" s="11">
        <v>100</v>
      </c>
      <c r="G27" s="11">
        <v>100</v>
      </c>
    </row>
    <row r="28" spans="1:8" x14ac:dyDescent="0.25">
      <c r="A28" s="1" t="s">
        <v>36</v>
      </c>
      <c r="B28" s="10"/>
      <c r="C28" s="9"/>
      <c r="D28" s="11">
        <v>1350</v>
      </c>
      <c r="E28" s="11">
        <v>0</v>
      </c>
      <c r="F28" s="11">
        <v>500</v>
      </c>
      <c r="G28" s="11">
        <v>0</v>
      </c>
      <c r="H28" s="1" t="s">
        <v>40</v>
      </c>
    </row>
    <row r="29" spans="1:8" x14ac:dyDescent="0.25">
      <c r="B29" s="16">
        <f>SUM(B13:B26)</f>
        <v>7992.33</v>
      </c>
      <c r="C29" s="16">
        <f>SUM(C13:C27)</f>
        <v>6634.8099999999995</v>
      </c>
      <c r="D29" s="20">
        <f>SUM(D13:D28)</f>
        <v>6816.36</v>
      </c>
      <c r="E29" s="20">
        <f>SUM(E13:E28)</f>
        <v>7783.24</v>
      </c>
      <c r="F29" s="20">
        <f>SUM(F13:F28)</f>
        <v>8447.18</v>
      </c>
      <c r="G29" s="19">
        <f>SUM(G13:G28)</f>
        <v>7890.04</v>
      </c>
    </row>
    <row r="30" spans="1:8" x14ac:dyDescent="0.25">
      <c r="D30" s="4"/>
    </row>
    <row r="31" spans="1:8" ht="21.75" customHeight="1" x14ac:dyDescent="0.25">
      <c r="A31" s="7" t="s">
        <v>7</v>
      </c>
      <c r="B31" s="10">
        <v>5633</v>
      </c>
      <c r="C31" s="9">
        <f>SUM(C4)</f>
        <v>5633</v>
      </c>
      <c r="D31" s="11"/>
      <c r="E31" s="11">
        <v>6620.24</v>
      </c>
      <c r="F31" s="11">
        <v>5977</v>
      </c>
      <c r="G31" s="11">
        <v>6157</v>
      </c>
      <c r="H31" s="12"/>
    </row>
    <row r="32" spans="1:8" x14ac:dyDescent="0.25">
      <c r="A32" s="15" t="s">
        <v>14</v>
      </c>
      <c r="B32" s="10">
        <v>32.270000000000003</v>
      </c>
      <c r="C32" s="9">
        <v>31.57</v>
      </c>
      <c r="D32" s="11"/>
      <c r="E32" s="11">
        <f>SUM(E31/177.95)</f>
        <v>37.202809778027536</v>
      </c>
      <c r="F32" s="11">
        <f>SUM(F31/178.44)</f>
        <v>33.495852947769556</v>
      </c>
      <c r="G32" s="11">
        <f>SUM(G31/178.44)</f>
        <v>34.504595382201302</v>
      </c>
    </row>
    <row r="33" spans="1:8" x14ac:dyDescent="0.25">
      <c r="A33" s="7" t="s">
        <v>15</v>
      </c>
      <c r="B33" s="10">
        <v>0</v>
      </c>
      <c r="C33" s="9">
        <f>SUM(C32-B32)</f>
        <v>-0.70000000000000284</v>
      </c>
      <c r="D33" s="11"/>
      <c r="E33" s="11">
        <f>SUM(E32)-C32</f>
        <v>5.6328097780275357</v>
      </c>
      <c r="F33" s="11">
        <f>SUM(F32-E32)</f>
        <v>-3.7069568302579796</v>
      </c>
      <c r="G33" s="11">
        <v>0</v>
      </c>
      <c r="H33" s="4"/>
    </row>
    <row r="34" spans="1:8" x14ac:dyDescent="0.25">
      <c r="A34" s="7" t="s">
        <v>16</v>
      </c>
      <c r="B34" s="14">
        <v>0</v>
      </c>
      <c r="C34" s="23">
        <f>SUM(C32-B32)/B32</f>
        <v>-2.1691973969631323E-2</v>
      </c>
      <c r="D34" s="13"/>
      <c r="E34" s="13">
        <f>SUM(E32-C32)/C32</f>
        <v>0.17842286278199351</v>
      </c>
      <c r="F34" s="13">
        <f>SUM(F31-E31)/E31</f>
        <v>-9.7162640629342711E-2</v>
      </c>
      <c r="G34" s="13">
        <f>SUM(G31-F31)/F31</f>
        <v>3.0115442529697174E-2</v>
      </c>
      <c r="H34" s="4"/>
    </row>
    <row r="35" spans="1:8" x14ac:dyDescent="0.25">
      <c r="A35" s="7"/>
      <c r="B35" s="14"/>
      <c r="C35" s="23"/>
      <c r="D35" s="13"/>
      <c r="E35" s="13"/>
      <c r="F35" s="13"/>
      <c r="G35" s="13"/>
      <c r="H35" s="4"/>
    </row>
    <row r="36" spans="1:8" x14ac:dyDescent="0.25">
      <c r="E36" s="9">
        <f>E29-SUM(E4:E8)</f>
        <v>0</v>
      </c>
    </row>
  </sheetData>
  <mergeCells count="1">
    <mergeCell ref="C1:D1"/>
  </mergeCells>
  <printOptions gridLines="1"/>
  <pageMargins left="3.937007874015748E-2" right="3.937007874015748E-2" top="0.55118110236220474" bottom="0.35433070866141736" header="0.31496062992125984" footer="0.31496062992125984"/>
  <pageSetup paperSize="9" scale="95" orientation="landscape" horizontalDpi="360" verticalDpi="360" r:id="rId1"/>
  <headerFooter>
    <oddHeader>&amp;L&amp;14Munslow Parish Council Budget 2024-2025  finalised at 7th December 2023 meeting.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Munslow Parish Council</cp:lastModifiedBy>
  <cp:revision/>
  <cp:lastPrinted>2023-10-27T14:33:19Z</cp:lastPrinted>
  <dcterms:created xsi:type="dcterms:W3CDTF">2020-12-29T14:55:28Z</dcterms:created>
  <dcterms:modified xsi:type="dcterms:W3CDTF">2023-12-19T11:34:44Z</dcterms:modified>
  <cp:category/>
  <cp:contentStatus/>
</cp:coreProperties>
</file>