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2ad525566dd78a/Documents/Parish Council 2023-2024/AGAR 2023-2024/"/>
    </mc:Choice>
  </mc:AlternateContent>
  <xr:revisionPtr revIDLastSave="7" documentId="8_{0BAB4761-CC72-48B0-A134-4EC3B852C4A6}" xr6:coauthVersionLast="47" xr6:coauthVersionMax="47" xr10:uidLastSave="{CDA0C3ED-771A-4E0C-8683-5C57D9B1867A}"/>
  <bookViews>
    <workbookView xWindow="-108" yWindow="-108" windowWidth="23256" windowHeight="12456" activeTab="2" xr2:uid="{103D03E8-277E-4EC6-8EDD-DB461F6C1A08}"/>
  </bookViews>
  <sheets>
    <sheet name="Current Account" sheetId="1" r:id="rId1"/>
    <sheet name="Deposit Account" sheetId="2" r:id="rId2"/>
    <sheet name="Projects Account" sheetId="3" r:id="rId3"/>
    <sheet name="High Interest Account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H34" i="4"/>
  <c r="D34" i="4"/>
  <c r="H22" i="4"/>
  <c r="D22" i="4"/>
  <c r="D13" i="4"/>
  <c r="D24" i="4" s="1"/>
  <c r="F2" i="4"/>
  <c r="AV36" i="3"/>
  <c r="AR36" i="3"/>
  <c r="AN36" i="3"/>
  <c r="AJ36" i="3"/>
  <c r="AF36" i="3"/>
  <c r="AB36" i="3"/>
  <c r="X36" i="3"/>
  <c r="T36" i="3"/>
  <c r="P36" i="3"/>
  <c r="L36" i="3"/>
  <c r="H36" i="3"/>
  <c r="D36" i="3"/>
  <c r="AV24" i="3"/>
  <c r="AR24" i="3"/>
  <c r="AN24" i="3"/>
  <c r="AJ24" i="3"/>
  <c r="AF24" i="3"/>
  <c r="AB24" i="3"/>
  <c r="X24" i="3"/>
  <c r="T24" i="3"/>
  <c r="P24" i="3"/>
  <c r="L24" i="3"/>
  <c r="H24" i="3"/>
  <c r="D24" i="3"/>
  <c r="AV15" i="3"/>
  <c r="AR15" i="3"/>
  <c r="AN15" i="3"/>
  <c r="AJ15" i="3"/>
  <c r="AF15" i="3"/>
  <c r="AB15" i="3"/>
  <c r="X15" i="3"/>
  <c r="T15" i="3"/>
  <c r="P15" i="3"/>
  <c r="L15" i="3"/>
  <c r="H15" i="3"/>
  <c r="D15" i="3"/>
  <c r="D5" i="3"/>
  <c r="D26" i="3" s="1"/>
  <c r="F4" i="3"/>
  <c r="J4" i="3" s="1"/>
  <c r="N4" i="3" s="1"/>
  <c r="R4" i="3" s="1"/>
  <c r="V4" i="3" s="1"/>
  <c r="Z4" i="3" s="1"/>
  <c r="AD4" i="3" s="1"/>
  <c r="AH4" i="3" s="1"/>
  <c r="AL4" i="3" s="1"/>
  <c r="AP4" i="3" s="1"/>
  <c r="AT4" i="3" s="1"/>
  <c r="AV36" i="2"/>
  <c r="AR36" i="2"/>
  <c r="AN36" i="2"/>
  <c r="AJ36" i="2"/>
  <c r="AF36" i="2"/>
  <c r="AB36" i="2"/>
  <c r="X36" i="2"/>
  <c r="T36" i="2"/>
  <c r="P36" i="2"/>
  <c r="L36" i="2"/>
  <c r="H36" i="2"/>
  <c r="D36" i="2"/>
  <c r="P28" i="2"/>
  <c r="AV24" i="2"/>
  <c r="AR24" i="2"/>
  <c r="AN24" i="2"/>
  <c r="AJ24" i="2"/>
  <c r="AF24" i="2"/>
  <c r="AB24" i="2"/>
  <c r="X24" i="2"/>
  <c r="T24" i="2"/>
  <c r="P24" i="2"/>
  <c r="L24" i="2"/>
  <c r="H24" i="2"/>
  <c r="D24" i="2"/>
  <c r="AV15" i="2"/>
  <c r="AR15" i="2"/>
  <c r="AN15" i="2"/>
  <c r="AJ15" i="2"/>
  <c r="AF15" i="2"/>
  <c r="AB15" i="2"/>
  <c r="X15" i="2"/>
  <c r="T15" i="2"/>
  <c r="P15" i="2"/>
  <c r="L15" i="2"/>
  <c r="H15" i="2"/>
  <c r="D15" i="2"/>
  <c r="D5" i="2"/>
  <c r="D26" i="2" s="1"/>
  <c r="F4" i="2"/>
  <c r="J4" i="2" s="1"/>
  <c r="N4" i="2" s="1"/>
  <c r="R4" i="2" s="1"/>
  <c r="V4" i="2" s="1"/>
  <c r="Z4" i="2" s="1"/>
  <c r="AD4" i="2" s="1"/>
  <c r="AH4" i="2" s="1"/>
  <c r="AL4" i="2" s="1"/>
  <c r="AP4" i="2" s="1"/>
  <c r="AT4" i="2" s="1"/>
  <c r="AR53" i="1"/>
  <c r="AN53" i="1"/>
  <c r="AJ53" i="1"/>
  <c r="AF53" i="1"/>
  <c r="AB53" i="1"/>
  <c r="X53" i="1"/>
  <c r="T53" i="1"/>
  <c r="P53" i="1"/>
  <c r="L53" i="1"/>
  <c r="H53" i="1"/>
  <c r="D53" i="1"/>
  <c r="AU52" i="1"/>
  <c r="AV53" i="1" s="1"/>
  <c r="AV37" i="1"/>
  <c r="AR37" i="1"/>
  <c r="AN37" i="1"/>
  <c r="AJ37" i="1"/>
  <c r="AF37" i="1"/>
  <c r="AB37" i="1"/>
  <c r="X37" i="1"/>
  <c r="T37" i="1"/>
  <c r="P37" i="1"/>
  <c r="L37" i="1"/>
  <c r="H37" i="1"/>
  <c r="D37" i="1"/>
  <c r="AV22" i="1"/>
  <c r="AR22" i="1"/>
  <c r="AN22" i="1"/>
  <c r="AJ22" i="1"/>
  <c r="AF22" i="1"/>
  <c r="AB22" i="1"/>
  <c r="X22" i="1"/>
  <c r="T22" i="1"/>
  <c r="P22" i="1"/>
  <c r="L22" i="1"/>
  <c r="H22" i="1"/>
  <c r="D22" i="1"/>
  <c r="D6" i="1"/>
  <c r="D39" i="1" s="1"/>
  <c r="F5" i="1"/>
  <c r="J5" i="1" s="1"/>
  <c r="N5" i="1" s="1"/>
  <c r="R5" i="1" s="1"/>
  <c r="V5" i="1" s="1"/>
  <c r="Z5" i="1" s="1"/>
  <c r="AD5" i="1" s="1"/>
  <c r="AH5" i="1" s="1"/>
  <c r="AL5" i="1" s="1"/>
  <c r="AP5" i="1" s="1"/>
  <c r="AT5" i="1" s="1"/>
  <c r="D36" i="4" l="1"/>
  <c r="H3" i="4"/>
  <c r="H24" i="4" s="1"/>
  <c r="H36" i="4" s="1"/>
  <c r="H5" i="3"/>
  <c r="H26" i="3" s="1"/>
  <c r="D38" i="3"/>
  <c r="D38" i="2"/>
  <c r="H5" i="2"/>
  <c r="H26" i="2" s="1"/>
  <c r="H6" i="1"/>
  <c r="H39" i="1" s="1"/>
  <c r="D55" i="1"/>
  <c r="H38" i="3" l="1"/>
  <c r="L5" i="3"/>
  <c r="L26" i="3" s="1"/>
  <c r="H38" i="2"/>
  <c r="L5" i="2"/>
  <c r="L26" i="2" s="1"/>
  <c r="H55" i="1"/>
  <c r="L6" i="1"/>
  <c r="L39" i="1" s="1"/>
  <c r="P5" i="3" l="1"/>
  <c r="P26" i="3" s="1"/>
  <c r="L38" i="3"/>
  <c r="L38" i="2"/>
  <c r="P5" i="2"/>
  <c r="P26" i="2" s="1"/>
  <c r="L55" i="1"/>
  <c r="P6" i="1"/>
  <c r="P39" i="1" s="1"/>
  <c r="P38" i="3" l="1"/>
  <c r="T5" i="3"/>
  <c r="T26" i="3" s="1"/>
  <c r="P38" i="2"/>
  <c r="T5" i="2"/>
  <c r="T26" i="2" s="1"/>
  <c r="P55" i="1"/>
  <c r="T6" i="1"/>
  <c r="T39" i="1" s="1"/>
  <c r="X5" i="3" l="1"/>
  <c r="X26" i="3" s="1"/>
  <c r="T38" i="3"/>
  <c r="T38" i="2"/>
  <c r="X5" i="2"/>
  <c r="X26" i="2" s="1"/>
  <c r="X6" i="1"/>
  <c r="X39" i="1" s="1"/>
  <c r="T55" i="1"/>
  <c r="AB5" i="3" l="1"/>
  <c r="AB26" i="3" s="1"/>
  <c r="X38" i="3"/>
  <c r="X38" i="2"/>
  <c r="AB5" i="2"/>
  <c r="AB26" i="2" s="1"/>
  <c r="X55" i="1"/>
  <c r="AB6" i="1"/>
  <c r="AB39" i="1" s="1"/>
  <c r="AF5" i="3" l="1"/>
  <c r="AF26" i="3" s="1"/>
  <c r="AB38" i="3"/>
  <c r="AF5" i="2"/>
  <c r="AF26" i="2" s="1"/>
  <c r="AB38" i="2"/>
  <c r="AB55" i="1"/>
  <c r="AF6" i="1"/>
  <c r="AF39" i="1" s="1"/>
  <c r="AF38" i="3" l="1"/>
  <c r="AJ5" i="3"/>
  <c r="AJ26" i="3" s="1"/>
  <c r="AF38" i="2"/>
  <c r="AJ5" i="2"/>
  <c r="AJ26" i="2" s="1"/>
  <c r="AF55" i="1"/>
  <c r="AJ6" i="1"/>
  <c r="AJ39" i="1" s="1"/>
  <c r="AN5" i="3" l="1"/>
  <c r="AN26" i="3" s="1"/>
  <c r="AJ38" i="3"/>
  <c r="AJ38" i="2"/>
  <c r="AN5" i="2"/>
  <c r="AN26" i="2" s="1"/>
  <c r="AN6" i="1"/>
  <c r="AN39" i="1" s="1"/>
  <c r="AJ55" i="1"/>
  <c r="AN38" i="3" l="1"/>
  <c r="AR5" i="3"/>
  <c r="AR26" i="3" s="1"/>
  <c r="AN38" i="2"/>
  <c r="AR5" i="2"/>
  <c r="AR26" i="2" s="1"/>
  <c r="AR6" i="1"/>
  <c r="AR39" i="1" s="1"/>
  <c r="AN55" i="1"/>
  <c r="AV5" i="3" l="1"/>
  <c r="AV26" i="3" s="1"/>
  <c r="AV38" i="3" s="1"/>
  <c r="AR38" i="3"/>
  <c r="AV5" i="2"/>
  <c r="AV26" i="2" s="1"/>
  <c r="AV38" i="2" s="1"/>
  <c r="AR38" i="2"/>
  <c r="AR55" i="1"/>
  <c r="AV6" i="1"/>
  <c r="AV39" i="1" s="1"/>
  <c r="AV55" i="1" s="1"/>
</calcChain>
</file>

<file path=xl/sharedStrings.xml><?xml version="1.0" encoding="utf-8"?>
<sst xmlns="http://schemas.openxmlformats.org/spreadsheetml/2006/main" count="456" uniqueCount="116">
  <si>
    <t>Opening Balance</t>
  </si>
  <si>
    <t>Payments</t>
  </si>
  <si>
    <t>CHQ 001550</t>
  </si>
  <si>
    <t>Public Works Loan</t>
  </si>
  <si>
    <t>CHQ 001571</t>
  </si>
  <si>
    <t>CHQ 001572</t>
  </si>
  <si>
    <t>CHQ 001573</t>
  </si>
  <si>
    <t>CHQ 001582</t>
  </si>
  <si>
    <t>CHQ 001587</t>
  </si>
  <si>
    <t>CHQ 001589</t>
  </si>
  <si>
    <t>CHQ 001595</t>
  </si>
  <si>
    <t>001603</t>
  </si>
  <si>
    <t>CHQ 001601</t>
  </si>
  <si>
    <t>CHQ 001557</t>
  </si>
  <si>
    <t>CHQ 001568</t>
  </si>
  <si>
    <t>CHQ 001574</t>
  </si>
  <si>
    <t>CHQ 001576</t>
  </si>
  <si>
    <t>CHQ 001583</t>
  </si>
  <si>
    <t>CHQ 001592</t>
  </si>
  <si>
    <t>CHQ 001600</t>
  </si>
  <si>
    <t>DD - Hugo Fox</t>
  </si>
  <si>
    <t>CHQ 001556</t>
  </si>
  <si>
    <t>CHQ 001559</t>
  </si>
  <si>
    <t>CHQ 001570</t>
  </si>
  <si>
    <t>CHQ 001575</t>
  </si>
  <si>
    <t>CHQ 001579</t>
  </si>
  <si>
    <t>CHQ 001584</t>
  </si>
  <si>
    <t>CHQ 001594</t>
  </si>
  <si>
    <t>CHQ 001599</t>
  </si>
  <si>
    <t>001605</t>
  </si>
  <si>
    <t>CHQ 001606</t>
  </si>
  <si>
    <t>CHQ 001560</t>
  </si>
  <si>
    <t>CHQ 001569</t>
  </si>
  <si>
    <t>CHQ 001580</t>
  </si>
  <si>
    <t>CHQ 001586</t>
  </si>
  <si>
    <t>CHQ 001597</t>
  </si>
  <si>
    <t>FPO - OALC</t>
  </si>
  <si>
    <t>CHQ 001607</t>
  </si>
  <si>
    <t>CHQ 001561</t>
  </si>
  <si>
    <t>CHQ 001567</t>
  </si>
  <si>
    <t>CHQ 001577</t>
  </si>
  <si>
    <t>CHQ 001585</t>
  </si>
  <si>
    <t>CHQ 001593</t>
  </si>
  <si>
    <t>001604</t>
  </si>
  <si>
    <t>CHQ 001610</t>
  </si>
  <si>
    <t>CHQ 001562</t>
  </si>
  <si>
    <t>CHQ 001581</t>
  </si>
  <si>
    <t>CHQ 001588</t>
  </si>
  <si>
    <t>001602</t>
  </si>
  <si>
    <t>FPO - BHF Shops</t>
  </si>
  <si>
    <t>CHQ 001563</t>
  </si>
  <si>
    <t>CHQ 001578</t>
  </si>
  <si>
    <t>CHQ 001590</t>
  </si>
  <si>
    <t>FPO - Citizens Advice</t>
  </si>
  <si>
    <t>FPO - A Harris</t>
  </si>
  <si>
    <t>FPO - SODC</t>
  </si>
  <si>
    <t>FPO - Playground Inspection</t>
  </si>
  <si>
    <t>FPO - H Shaw</t>
  </si>
  <si>
    <t>Receipts</t>
  </si>
  <si>
    <t>Tfr from deposit account</t>
  </si>
  <si>
    <t>MN Advertising - C&amp;G Motors</t>
  </si>
  <si>
    <t>Tfr from project account</t>
  </si>
  <si>
    <t>MN Advertising - Pickering</t>
  </si>
  <si>
    <t>MN Advertising - Andresa</t>
  </si>
  <si>
    <t>MN Advertising - B&amp;W</t>
  </si>
  <si>
    <t>MN Advertising - Bennett</t>
  </si>
  <si>
    <t>OCC</t>
  </si>
  <si>
    <t>MN Advertising - Reynolds ES</t>
  </si>
  <si>
    <t>MN Advertising - Bust Baskets</t>
  </si>
  <si>
    <t>Sale of Rec Equipment</t>
  </si>
  <si>
    <t>MN Advertising - Iswariah Ltd</t>
  </si>
  <si>
    <t>MN Advertising - Moore</t>
  </si>
  <si>
    <t>MN Advertising - T Lee</t>
  </si>
  <si>
    <t>MN Advertising - Chequers Garage</t>
  </si>
  <si>
    <t>MN Advertising - Mossinator</t>
  </si>
  <si>
    <t>Allotments - Grainge</t>
  </si>
  <si>
    <t>MN Advertising - Louise Jones</t>
  </si>
  <si>
    <t>Allotments - Lee</t>
  </si>
  <si>
    <t>Allotments - Abel</t>
  </si>
  <si>
    <t>Allotments - Partridge</t>
  </si>
  <si>
    <t>Allotments - D Dixon</t>
  </si>
  <si>
    <t>Allotments - W Selwood</t>
  </si>
  <si>
    <t>MN Advertising - Q1Care</t>
  </si>
  <si>
    <t>MN Advertising - P Greathead</t>
  </si>
  <si>
    <t>Closing Balance</t>
  </si>
  <si>
    <t>Statement Balance</t>
  </si>
  <si>
    <t>Outstanding Items</t>
  </si>
  <si>
    <t>CHQ 001564</t>
  </si>
  <si>
    <t>CHQ 001596</t>
  </si>
  <si>
    <t>CHQ 001565</t>
  </si>
  <si>
    <t>CHQ 001608</t>
  </si>
  <si>
    <t>CHQ 001611</t>
  </si>
  <si>
    <t>INV 00111</t>
  </si>
  <si>
    <t>CHQ 001602</t>
  </si>
  <si>
    <t>INV 00114</t>
  </si>
  <si>
    <t>INV 00115</t>
  </si>
  <si>
    <t>INV 00116</t>
  </si>
  <si>
    <t>VAT refund 2022/23</t>
  </si>
  <si>
    <t>VAT refund 2023/24</t>
  </si>
  <si>
    <t>Cash Book Balance</t>
  </si>
  <si>
    <t xml:space="preserve">Deposit Account - </t>
  </si>
  <si>
    <t>Trf to current account</t>
  </si>
  <si>
    <t>Trf to project account</t>
  </si>
  <si>
    <t>SODC</t>
  </si>
  <si>
    <t>Interest</t>
  </si>
  <si>
    <t>MEC Donation</t>
  </si>
  <si>
    <t>MPC 100 CLUB</t>
  </si>
  <si>
    <t>CHQ - 000090</t>
  </si>
  <si>
    <t>Transfer to Current account</t>
  </si>
  <si>
    <t>Transfer to high interest acc</t>
  </si>
  <si>
    <t>CHQ - 000091</t>
  </si>
  <si>
    <t>Transfer from deposit account</t>
  </si>
  <si>
    <t>CHQ 000090</t>
  </si>
  <si>
    <t>Transfer from Project Acc</t>
  </si>
  <si>
    <t xml:space="preserve">Projects Account </t>
  </si>
  <si>
    <t xml:space="preserve">Current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</si>
</sst>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0" fillId="0" borderId="0" xfId="1" applyFont="1"/>
    <xf numFmtId="17" fontId="3" fillId="0" borderId="1" xfId="0" quotePrefix="1" applyNumberFormat="1" applyFont="1" applyBorder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0" xfId="1" applyFont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43" fontId="0" fillId="0" borderId="0" xfId="1" applyFont="1" applyBorder="1"/>
    <xf numFmtId="43" fontId="0" fillId="0" borderId="5" xfId="1" applyFont="1" applyBorder="1"/>
    <xf numFmtId="0" fontId="4" fillId="0" borderId="4" xfId="0" applyFont="1" applyBorder="1"/>
    <xf numFmtId="43" fontId="0" fillId="0" borderId="0" xfId="1" applyFont="1" applyFill="1" applyBorder="1"/>
    <xf numFmtId="0" fontId="0" fillId="0" borderId="4" xfId="0" quotePrefix="1" applyBorder="1"/>
    <xf numFmtId="43" fontId="0" fillId="2" borderId="0" xfId="1" applyFont="1" applyFill="1" applyBorder="1"/>
    <xf numFmtId="43" fontId="0" fillId="0" borderId="6" xfId="1" applyFont="1" applyFill="1" applyBorder="1"/>
    <xf numFmtId="43" fontId="0" fillId="0" borderId="6" xfId="1" applyFont="1" applyBorder="1"/>
    <xf numFmtId="43" fontId="0" fillId="3" borderId="0" xfId="1" applyFont="1" applyFill="1" applyBorder="1"/>
    <xf numFmtId="0" fontId="0" fillId="0" borderId="6" xfId="0" applyBorder="1"/>
    <xf numFmtId="0" fontId="0" fillId="4" borderId="4" xfId="0" applyFill="1" applyBorder="1"/>
    <xf numFmtId="43" fontId="0" fillId="4" borderId="5" xfId="1" applyFont="1" applyFill="1" applyBorder="1"/>
    <xf numFmtId="0" fontId="0" fillId="0" borderId="5" xfId="0" applyBorder="1"/>
    <xf numFmtId="164" fontId="0" fillId="0" borderId="0" xfId="0" applyNumberFormat="1"/>
    <xf numFmtId="43" fontId="2" fillId="0" borderId="7" xfId="1" applyFont="1" applyBorder="1"/>
    <xf numFmtId="0" fontId="0" fillId="0" borderId="8" xfId="0" applyBorder="1"/>
    <xf numFmtId="43" fontId="0" fillId="0" borderId="9" xfId="1" applyFont="1" applyBorder="1"/>
    <xf numFmtId="0" fontId="0" fillId="0" borderId="9" xfId="0" applyBorder="1"/>
    <xf numFmtId="2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Personnal\MPC\FINANCES\2022-23\MPC%20ACCOUNTS%20APR%2022%20-%20MAR%2023%20(Final%20Version).xlsx" TargetMode="External"/><Relationship Id="rId1" Type="http://schemas.openxmlformats.org/officeDocument/2006/relationships/externalLinkPath" Target="/Personnal/MPC/FINANCES/2022-23/MPC%20ACCOUNTS%20APR%2022%20-%20MAR%2023%20(Final%20Version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32ad525566dd78a/Documents/Parish%20Council%202023-2024/Audit/Audit%202024/Internal%20Audit%20Folder/MPC%20ACCOUNTS%20APR%2023%20-%20MAR%2024.xlsx" TargetMode="External"/><Relationship Id="rId1" Type="http://schemas.openxmlformats.org/officeDocument/2006/relationships/externalLinkPath" Target="/632ad525566dd78a/Documents/Parish%20Council%202023-2024/Audit/Audit%202024/Internal%20Audit%20Folder/MPC%20ACCOUNTS%20APR%2023%20-%20MAR%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Personnal\MPC\FINANCES\2022-23\MPC%20ACCOUNTS%20APR%2022%20-%20MAR%2023%20(Final%20Version).xlsx" TargetMode="External"/><Relationship Id="rId1" Type="http://schemas.openxmlformats.org/officeDocument/2006/relationships/externalLinkPath" Target="file:///U:\Personnal\MPC\FINANCES\2022-23\MPC%20ACCOUNTS%20APR%2022%20-%20MAR%2023%20(Final%20Vers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s 22-23"/>
      <sheetName val="Expenses"/>
      <sheetName val="Drop Downs"/>
      <sheetName val="Current Account Bank Rec 22-23"/>
      <sheetName val="Deposit Account Bank Rec 22-23"/>
      <sheetName val="Project Account Bank Rec 22-23"/>
      <sheetName val="2021-22 AGAR workings"/>
    </sheetNames>
    <sheetDataSet>
      <sheetData sheetId="0" refreshError="1"/>
      <sheetData sheetId="1" refreshError="1"/>
      <sheetData sheetId="2" refreshError="1"/>
      <sheetData sheetId="3" refreshError="1">
        <row r="25">
          <cell r="AU25">
            <v>848.74</v>
          </cell>
        </row>
      </sheetData>
      <sheetData sheetId="4" refreshError="1"/>
      <sheetData sheetId="5" refreshError="1">
        <row r="25">
          <cell r="AU25">
            <v>10447.91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s 23-24"/>
      <sheetName val="Expenditure"/>
      <sheetName val="Current Account Bank Rec 23-24"/>
      <sheetName val="Deposit Account Bank Rec 23-24"/>
      <sheetName val="Project Account Bank Rec 23-24"/>
      <sheetName val="High Int Acc Bank Rec 23-24"/>
      <sheetName val="2023-24 Budget"/>
      <sheetName val="Cheques"/>
      <sheetName val="Drop dow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s 22-23"/>
      <sheetName val="Expenses"/>
      <sheetName val="Drop Downs"/>
      <sheetName val="Current Account Bank Rec 22-23"/>
      <sheetName val="Deposit Account Bank Rec 22-23"/>
      <sheetName val="Project Account Bank Rec 22-23"/>
      <sheetName val="2021-22 AGAR work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">
          <cell r="AU25">
            <v>12099.860000000002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3E52-781C-48F1-91D6-34AF847D318C}">
  <dimension ref="B3:AW114"/>
  <sheetViews>
    <sheetView topLeftCell="A10" workbookViewId="0">
      <selection activeCell="E3" sqref="E3"/>
    </sheetView>
  </sheetViews>
  <sheetFormatPr defaultRowHeight="14.4" x14ac:dyDescent="0.3"/>
  <cols>
    <col min="3" max="3" width="13.44140625" customWidth="1"/>
    <col min="4" max="4" width="14.5546875" customWidth="1"/>
    <col min="7" max="7" width="15.77734375" customWidth="1"/>
    <col min="8" max="8" width="12.88671875" customWidth="1"/>
    <col min="12" max="12" width="18" customWidth="1"/>
    <col min="15" max="15" width="15.33203125" customWidth="1"/>
    <col min="16" max="16" width="12.44140625" customWidth="1"/>
    <col min="19" max="19" width="12.88671875" customWidth="1"/>
    <col min="28" max="28" width="15.6640625" customWidth="1"/>
    <col min="32" max="32" width="13.21875" customWidth="1"/>
    <col min="36" max="36" width="16.44140625" customWidth="1"/>
    <col min="40" max="40" width="13" customWidth="1"/>
    <col min="44" max="44" width="14.5546875" customWidth="1"/>
    <col min="48" max="48" width="15" customWidth="1"/>
  </cols>
  <sheetData>
    <row r="3" spans="2:49" ht="15.6" x14ac:dyDescent="0.3">
      <c r="B3" s="1" t="s">
        <v>115</v>
      </c>
      <c r="C3" s="2"/>
      <c r="D3" s="2"/>
      <c r="E3" s="2"/>
    </row>
    <row r="4" spans="2:49" x14ac:dyDescent="0.3">
      <c r="C4" s="2"/>
      <c r="D4" s="2"/>
      <c r="E4" s="2"/>
    </row>
    <row r="5" spans="2:49" ht="15.6" x14ac:dyDescent="0.3">
      <c r="B5" s="3">
        <v>45017</v>
      </c>
      <c r="C5" s="4"/>
      <c r="D5" s="5"/>
      <c r="E5" s="6"/>
      <c r="F5" s="3">
        <f>EDATE(B5,1)</f>
        <v>45047</v>
      </c>
      <c r="G5" s="4"/>
      <c r="H5" s="5"/>
      <c r="I5" s="1"/>
      <c r="J5" s="3">
        <f>EDATE(F5,1)</f>
        <v>45078</v>
      </c>
      <c r="K5" s="7"/>
      <c r="L5" s="8"/>
      <c r="M5" s="1"/>
      <c r="N5" s="3">
        <f>EDATE(J5,1)</f>
        <v>45108</v>
      </c>
      <c r="O5" s="7"/>
      <c r="P5" s="8"/>
      <c r="Q5" s="1"/>
      <c r="R5" s="3">
        <f>EDATE(N5,1)</f>
        <v>45139</v>
      </c>
      <c r="S5" s="7"/>
      <c r="T5" s="8"/>
      <c r="U5" s="1"/>
      <c r="V5" s="3">
        <f>EDATE(R5,1)</f>
        <v>45170</v>
      </c>
      <c r="W5" s="7"/>
      <c r="X5" s="8"/>
      <c r="Y5" s="1"/>
      <c r="Z5" s="3">
        <f>EDATE(V5,1)</f>
        <v>45200</v>
      </c>
      <c r="AA5" s="7"/>
      <c r="AB5" s="8"/>
      <c r="AC5" s="1"/>
      <c r="AD5" s="3">
        <f>EDATE(Z5,1)</f>
        <v>45231</v>
      </c>
      <c r="AE5" s="7"/>
      <c r="AF5" s="8"/>
      <c r="AG5" s="1"/>
      <c r="AH5" s="3">
        <f>EDATE(AD5,1)</f>
        <v>45261</v>
      </c>
      <c r="AI5" s="7"/>
      <c r="AJ5" s="8"/>
      <c r="AK5" s="1"/>
      <c r="AL5" s="3">
        <f>EDATE(AH5,1)</f>
        <v>45292</v>
      </c>
      <c r="AM5" s="7"/>
      <c r="AN5" s="8"/>
      <c r="AO5" s="1"/>
      <c r="AP5" s="3">
        <f>EDATE(AL5,1)</f>
        <v>45323</v>
      </c>
      <c r="AQ5" s="7"/>
      <c r="AR5" s="8"/>
      <c r="AS5" s="1"/>
      <c r="AT5" s="3">
        <f>EDATE(AP5,1)</f>
        <v>45352</v>
      </c>
      <c r="AU5" s="7"/>
      <c r="AV5" s="8"/>
      <c r="AW5" s="1"/>
    </row>
    <row r="6" spans="2:49" x14ac:dyDescent="0.3">
      <c r="B6" s="9" t="s">
        <v>0</v>
      </c>
      <c r="C6" s="10"/>
      <c r="D6" s="11">
        <f>'[1]Current Account Bank Rec 22-23'!$AU$25</f>
        <v>848.74</v>
      </c>
      <c r="E6" s="2"/>
      <c r="F6" s="9" t="s">
        <v>0</v>
      </c>
      <c r="G6" s="10"/>
      <c r="H6" s="11">
        <f>D39</f>
        <v>1880.15</v>
      </c>
      <c r="J6" s="9" t="s">
        <v>0</v>
      </c>
      <c r="K6" s="10"/>
      <c r="L6" s="11">
        <f>H39</f>
        <v>3566.6999999999994</v>
      </c>
      <c r="N6" s="9" t="s">
        <v>0</v>
      </c>
      <c r="O6" s="10"/>
      <c r="P6" s="11">
        <f>L39</f>
        <v>3084.8799999999992</v>
      </c>
      <c r="R6" s="9" t="s">
        <v>0</v>
      </c>
      <c r="S6" s="10"/>
      <c r="T6" s="11">
        <f>P39</f>
        <v>1017.8099999999995</v>
      </c>
      <c r="V6" s="9" t="s">
        <v>0</v>
      </c>
      <c r="W6" s="10"/>
      <c r="X6" s="11">
        <f>T39</f>
        <v>871.22999999999956</v>
      </c>
      <c r="Z6" s="9" t="s">
        <v>0</v>
      </c>
      <c r="AA6" s="10"/>
      <c r="AB6" s="11">
        <f>X39</f>
        <v>2871.2299999999996</v>
      </c>
      <c r="AD6" s="9" t="s">
        <v>0</v>
      </c>
      <c r="AE6" s="10"/>
      <c r="AF6" s="11">
        <f>AB39</f>
        <v>2853.2899999999995</v>
      </c>
      <c r="AH6" s="9" t="s">
        <v>0</v>
      </c>
      <c r="AI6" s="10"/>
      <c r="AJ6" s="11">
        <f>AF39</f>
        <v>2037.8299999999995</v>
      </c>
      <c r="AL6" s="9" t="s">
        <v>0</v>
      </c>
      <c r="AM6" s="10"/>
      <c r="AN6" s="11">
        <f>AJ39</f>
        <v>1357.2999999999995</v>
      </c>
      <c r="AP6" s="9" t="s">
        <v>0</v>
      </c>
      <c r="AQ6" s="10"/>
      <c r="AR6" s="11">
        <f>AN39</f>
        <v>99.419999999999391</v>
      </c>
      <c r="AT6" s="9" t="s">
        <v>0</v>
      </c>
      <c r="AU6" s="10"/>
      <c r="AV6" s="11">
        <f>AR39</f>
        <v>1383.1099999999994</v>
      </c>
    </row>
    <row r="7" spans="2:49" x14ac:dyDescent="0.3">
      <c r="B7" s="9"/>
      <c r="C7" s="10"/>
      <c r="D7" s="11"/>
      <c r="E7" s="2"/>
      <c r="F7" s="9"/>
      <c r="G7" s="10"/>
      <c r="H7" s="11"/>
      <c r="J7" s="9"/>
      <c r="K7" s="10"/>
      <c r="L7" s="11"/>
      <c r="N7" s="9"/>
      <c r="O7" s="10"/>
      <c r="P7" s="11"/>
      <c r="R7" s="9"/>
      <c r="S7" s="10"/>
      <c r="T7" s="11"/>
      <c r="V7" s="9"/>
      <c r="W7" s="10"/>
      <c r="X7" s="11"/>
      <c r="Z7" s="9"/>
      <c r="AA7" s="10"/>
      <c r="AB7" s="11"/>
      <c r="AD7" s="9"/>
      <c r="AE7" s="10"/>
      <c r="AF7" s="11"/>
      <c r="AH7" s="9"/>
      <c r="AI7" s="10"/>
      <c r="AJ7" s="11"/>
      <c r="AL7" s="9"/>
      <c r="AM7" s="10"/>
      <c r="AN7" s="11"/>
      <c r="AP7" s="9"/>
      <c r="AQ7" s="10"/>
      <c r="AR7" s="11"/>
      <c r="AT7" s="9"/>
      <c r="AU7" s="10"/>
      <c r="AV7" s="11"/>
    </row>
    <row r="8" spans="2:49" ht="15.6" x14ac:dyDescent="0.3">
      <c r="B8" s="12" t="s">
        <v>1</v>
      </c>
      <c r="C8" s="10"/>
      <c r="D8" s="11"/>
      <c r="E8" s="2"/>
      <c r="F8" s="12" t="s">
        <v>1</v>
      </c>
      <c r="G8" s="10"/>
      <c r="H8" s="11"/>
      <c r="J8" s="12" t="s">
        <v>1</v>
      </c>
      <c r="K8" s="10"/>
      <c r="L8" s="11"/>
      <c r="N8" s="12" t="s">
        <v>1</v>
      </c>
      <c r="O8" s="10"/>
      <c r="P8" s="11"/>
      <c r="R8" s="12" t="s">
        <v>1</v>
      </c>
      <c r="S8" s="10"/>
      <c r="T8" s="11"/>
      <c r="V8" s="12" t="s">
        <v>1</v>
      </c>
      <c r="W8" s="10"/>
      <c r="X8" s="11"/>
      <c r="Z8" s="12" t="s">
        <v>1</v>
      </c>
      <c r="AA8" s="10"/>
      <c r="AB8" s="11"/>
      <c r="AD8" s="12" t="s">
        <v>1</v>
      </c>
      <c r="AE8" s="10"/>
      <c r="AF8" s="11"/>
      <c r="AH8" s="12" t="s">
        <v>1</v>
      </c>
      <c r="AI8" s="10"/>
      <c r="AJ8" s="11"/>
      <c r="AL8" s="12" t="s">
        <v>1</v>
      </c>
      <c r="AM8" s="10"/>
      <c r="AN8" s="11"/>
      <c r="AP8" s="12" t="s">
        <v>1</v>
      </c>
      <c r="AQ8" s="10"/>
      <c r="AR8" s="11"/>
      <c r="AT8" s="12" t="s">
        <v>1</v>
      </c>
      <c r="AU8" s="10"/>
      <c r="AV8" s="11"/>
    </row>
    <row r="9" spans="2:49" x14ac:dyDescent="0.3">
      <c r="B9" s="9" t="s">
        <v>2</v>
      </c>
      <c r="C9" s="13">
        <v>-156</v>
      </c>
      <c r="D9" s="11"/>
      <c r="E9" s="2"/>
      <c r="F9" s="9" t="s">
        <v>3</v>
      </c>
      <c r="G9" s="13">
        <v>-1954.41</v>
      </c>
      <c r="H9" s="11"/>
      <c r="J9" s="9" t="s">
        <v>4</v>
      </c>
      <c r="K9" s="13">
        <v>-314.83999999999997</v>
      </c>
      <c r="L9" s="11"/>
      <c r="N9" s="9" t="s">
        <v>5</v>
      </c>
      <c r="O9" s="10">
        <v>-1913.71</v>
      </c>
      <c r="P9" s="11"/>
      <c r="R9" s="9" t="s">
        <v>6</v>
      </c>
      <c r="S9" s="13">
        <v>-576</v>
      </c>
      <c r="T9" s="11"/>
      <c r="V9" s="9"/>
      <c r="W9" s="13"/>
      <c r="X9" s="11"/>
      <c r="Z9" s="9" t="s">
        <v>7</v>
      </c>
      <c r="AA9" s="13">
        <v>-133.53</v>
      </c>
      <c r="AB9" s="11"/>
      <c r="AD9" s="9" t="s">
        <v>8</v>
      </c>
      <c r="AE9" s="10">
        <v>-175</v>
      </c>
      <c r="AF9" s="11"/>
      <c r="AH9" s="9" t="s">
        <v>9</v>
      </c>
      <c r="AI9" s="13">
        <v>-260.13</v>
      </c>
      <c r="AJ9" s="11"/>
      <c r="AL9" s="9" t="s">
        <v>10</v>
      </c>
      <c r="AM9" s="10">
        <v>-713.8</v>
      </c>
      <c r="AN9" s="11"/>
      <c r="AP9" s="14" t="s">
        <v>11</v>
      </c>
      <c r="AQ9" s="10">
        <v>-204</v>
      </c>
      <c r="AR9" s="11"/>
      <c r="AT9" s="9" t="s">
        <v>12</v>
      </c>
      <c r="AU9" s="13">
        <v>-36</v>
      </c>
      <c r="AV9" s="11"/>
    </row>
    <row r="10" spans="2:49" x14ac:dyDescent="0.3">
      <c r="B10" s="9" t="s">
        <v>13</v>
      </c>
      <c r="C10" s="13">
        <v>-36</v>
      </c>
      <c r="D10" s="11"/>
      <c r="E10" s="2"/>
      <c r="F10" s="9" t="s">
        <v>3</v>
      </c>
      <c r="G10" s="15">
        <v>-1954.41</v>
      </c>
      <c r="H10" s="11"/>
      <c r="J10" s="9" t="s">
        <v>14</v>
      </c>
      <c r="K10" s="10">
        <v>-84.48</v>
      </c>
      <c r="L10" s="11"/>
      <c r="N10" s="9" t="s">
        <v>15</v>
      </c>
      <c r="O10" s="10">
        <v>-63.36</v>
      </c>
      <c r="P10" s="11"/>
      <c r="R10" s="9" t="s">
        <v>16</v>
      </c>
      <c r="S10" s="13">
        <v>-314.83999999999997</v>
      </c>
      <c r="T10" s="11"/>
      <c r="V10" s="9"/>
      <c r="W10" s="13"/>
      <c r="X10" s="11"/>
      <c r="Z10" s="9" t="s">
        <v>3</v>
      </c>
      <c r="AA10" s="13">
        <v>-1954.41</v>
      </c>
      <c r="AB10" s="11"/>
      <c r="AD10" s="9" t="s">
        <v>17</v>
      </c>
      <c r="AE10" s="13">
        <v>-120</v>
      </c>
      <c r="AF10" s="11"/>
      <c r="AH10" s="9" t="s">
        <v>18</v>
      </c>
      <c r="AI10" s="13">
        <v>-294.88</v>
      </c>
      <c r="AJ10" s="11"/>
      <c r="AL10" s="9" t="s">
        <v>19</v>
      </c>
      <c r="AM10" s="10">
        <v>-398.68</v>
      </c>
      <c r="AN10" s="11"/>
      <c r="AP10" s="9" t="s">
        <v>20</v>
      </c>
      <c r="AQ10" s="10">
        <v>-11.99</v>
      </c>
      <c r="AR10" s="11"/>
      <c r="AT10" s="9" t="s">
        <v>20</v>
      </c>
      <c r="AU10" s="13">
        <v>-11.99</v>
      </c>
      <c r="AV10" s="11"/>
    </row>
    <row r="11" spans="2:49" x14ac:dyDescent="0.3">
      <c r="B11" s="9" t="s">
        <v>21</v>
      </c>
      <c r="C11" s="13">
        <v>-95.63</v>
      </c>
      <c r="D11" s="11"/>
      <c r="E11" s="2"/>
      <c r="F11" s="9" t="s">
        <v>22</v>
      </c>
      <c r="G11" s="13">
        <v>-23.8</v>
      </c>
      <c r="H11" s="11"/>
      <c r="J11" s="9" t="s">
        <v>23</v>
      </c>
      <c r="K11" s="13">
        <v>-200</v>
      </c>
      <c r="L11" s="11"/>
      <c r="N11" s="9" t="s">
        <v>24</v>
      </c>
      <c r="O11" s="10">
        <v>-90</v>
      </c>
      <c r="P11" s="11"/>
      <c r="R11" s="9" t="s">
        <v>25</v>
      </c>
      <c r="S11" s="10">
        <v>-427.65</v>
      </c>
      <c r="T11" s="11"/>
      <c r="V11" s="9"/>
      <c r="W11" s="13"/>
      <c r="X11" s="11"/>
      <c r="Z11" s="9"/>
      <c r="AA11" s="13"/>
      <c r="AB11" s="11"/>
      <c r="AD11" s="9" t="s">
        <v>26</v>
      </c>
      <c r="AE11" s="10">
        <v>-114.38</v>
      </c>
      <c r="AF11" s="11"/>
      <c r="AH11" s="9" t="s">
        <v>27</v>
      </c>
      <c r="AI11" s="13">
        <v>-138.6</v>
      </c>
      <c r="AJ11" s="11"/>
      <c r="AL11" s="9" t="s">
        <v>28</v>
      </c>
      <c r="AM11" s="10">
        <v>-145.4</v>
      </c>
      <c r="AN11" s="11"/>
      <c r="AP11" s="14" t="s">
        <v>29</v>
      </c>
      <c r="AQ11" s="10">
        <v>-87.6</v>
      </c>
      <c r="AR11" s="11"/>
      <c r="AT11" s="9" t="s">
        <v>30</v>
      </c>
      <c r="AU11" s="13">
        <v>-79.2</v>
      </c>
      <c r="AV11" s="11"/>
    </row>
    <row r="12" spans="2:49" x14ac:dyDescent="0.3">
      <c r="B12" s="9" t="s">
        <v>31</v>
      </c>
      <c r="C12" s="13">
        <v>-678.13</v>
      </c>
      <c r="D12" s="11"/>
      <c r="E12" s="2"/>
      <c r="F12" s="9" t="s">
        <v>32</v>
      </c>
      <c r="G12" s="13">
        <v>-20.399999999999999</v>
      </c>
      <c r="H12" s="11"/>
      <c r="J12" s="9"/>
      <c r="K12" s="13"/>
      <c r="L12" s="11"/>
      <c r="N12" s="9"/>
      <c r="O12" s="10"/>
      <c r="P12" s="11"/>
      <c r="R12" s="9" t="s">
        <v>33</v>
      </c>
      <c r="S12" s="10">
        <v>-8.9499999999999993</v>
      </c>
      <c r="T12" s="11"/>
      <c r="V12" s="9"/>
      <c r="W12" s="13"/>
      <c r="X12" s="11"/>
      <c r="Z12" s="9"/>
      <c r="AA12" s="13"/>
      <c r="AB12" s="11"/>
      <c r="AD12" s="9" t="s">
        <v>34</v>
      </c>
      <c r="AE12" s="10">
        <v>-125</v>
      </c>
      <c r="AF12" s="11"/>
      <c r="AH12" s="9" t="s">
        <v>35</v>
      </c>
      <c r="AI12" s="10">
        <v>-39.54</v>
      </c>
      <c r="AJ12" s="11"/>
      <c r="AL12" s="9"/>
      <c r="AM12" s="10"/>
      <c r="AN12" s="11"/>
      <c r="AP12" s="9" t="s">
        <v>36</v>
      </c>
      <c r="AQ12" s="10">
        <v>-132</v>
      </c>
      <c r="AR12" s="11"/>
      <c r="AT12" s="9" t="s">
        <v>37</v>
      </c>
      <c r="AU12" s="13">
        <v>-368.53</v>
      </c>
      <c r="AV12" s="11"/>
    </row>
    <row r="13" spans="2:49" x14ac:dyDescent="0.3">
      <c r="B13" s="9" t="s">
        <v>38</v>
      </c>
      <c r="C13" s="13">
        <v>-30</v>
      </c>
      <c r="D13" s="11"/>
      <c r="E13" s="2"/>
      <c r="F13" s="9" t="s">
        <v>39</v>
      </c>
      <c r="G13" s="13">
        <v>-314.83999999999997</v>
      </c>
      <c r="H13" s="11"/>
      <c r="J13" s="9"/>
      <c r="K13" s="13"/>
      <c r="L13" s="11"/>
      <c r="N13" s="9"/>
      <c r="O13" s="10"/>
      <c r="P13" s="11"/>
      <c r="R13" s="9" t="s">
        <v>40</v>
      </c>
      <c r="S13" s="10">
        <v>-32.4</v>
      </c>
      <c r="T13" s="11"/>
      <c r="V13" s="9"/>
      <c r="W13" s="13"/>
      <c r="X13" s="11"/>
      <c r="Z13" s="9"/>
      <c r="AB13" s="11"/>
      <c r="AD13" s="9" t="s">
        <v>41</v>
      </c>
      <c r="AE13" s="10">
        <v>-132</v>
      </c>
      <c r="AF13" s="11"/>
      <c r="AH13" s="9" t="s">
        <v>42</v>
      </c>
      <c r="AI13" s="10">
        <v>-91.88</v>
      </c>
      <c r="AJ13" s="11"/>
      <c r="AL13" s="9"/>
      <c r="AM13" s="10"/>
      <c r="AN13" s="11"/>
      <c r="AP13" s="14" t="s">
        <v>43</v>
      </c>
      <c r="AQ13" s="10">
        <v>-350.72</v>
      </c>
      <c r="AR13" s="11"/>
      <c r="AT13" s="9" t="s">
        <v>44</v>
      </c>
      <c r="AU13" s="13">
        <v>-1050</v>
      </c>
      <c r="AV13" s="11"/>
    </row>
    <row r="14" spans="2:49" x14ac:dyDescent="0.3">
      <c r="B14" s="9" t="s">
        <v>45</v>
      </c>
      <c r="C14" s="13">
        <v>-41.03</v>
      </c>
      <c r="D14" s="11"/>
      <c r="E14" s="2"/>
      <c r="F14" s="9"/>
      <c r="G14" s="13"/>
      <c r="H14" s="11"/>
      <c r="J14" s="9"/>
      <c r="K14" s="13"/>
      <c r="L14" s="11"/>
      <c r="N14" s="9"/>
      <c r="O14" s="10"/>
      <c r="P14" s="11"/>
      <c r="R14" s="9" t="s">
        <v>46</v>
      </c>
      <c r="S14" s="10">
        <v>-471.74</v>
      </c>
      <c r="T14" s="11"/>
      <c r="V14" s="9"/>
      <c r="W14" s="13"/>
      <c r="X14" s="11"/>
      <c r="Z14" s="9"/>
      <c r="AB14" s="11"/>
      <c r="AD14" s="9" t="s">
        <v>47</v>
      </c>
      <c r="AE14" s="10">
        <v>-120</v>
      </c>
      <c r="AF14" s="11"/>
      <c r="AH14" s="9"/>
      <c r="AI14" s="10"/>
      <c r="AJ14" s="11"/>
      <c r="AL14" s="9"/>
      <c r="AM14" s="10"/>
      <c r="AN14" s="11"/>
      <c r="AP14" s="14" t="s">
        <v>48</v>
      </c>
      <c r="AQ14" s="10">
        <v>-320</v>
      </c>
      <c r="AR14" s="11"/>
      <c r="AT14" s="9" t="s">
        <v>49</v>
      </c>
      <c r="AU14" s="13">
        <v>-374</v>
      </c>
      <c r="AV14" s="11"/>
    </row>
    <row r="15" spans="2:49" x14ac:dyDescent="0.3">
      <c r="B15" s="9" t="s">
        <v>50</v>
      </c>
      <c r="C15" s="13">
        <v>-314.83999999999997</v>
      </c>
      <c r="D15" s="11"/>
      <c r="E15" s="2"/>
      <c r="F15" s="9"/>
      <c r="G15" s="10"/>
      <c r="H15" s="11"/>
      <c r="J15" s="9"/>
      <c r="K15" s="10"/>
      <c r="L15" s="11"/>
      <c r="N15" s="9"/>
      <c r="O15" s="10"/>
      <c r="P15" s="11"/>
      <c r="R15" s="9" t="s">
        <v>51</v>
      </c>
      <c r="S15" s="10">
        <v>-315</v>
      </c>
      <c r="T15" s="11"/>
      <c r="V15" s="9"/>
      <c r="X15" s="11"/>
      <c r="Z15" s="9"/>
      <c r="AB15" s="11"/>
      <c r="AD15" s="9" t="s">
        <v>52</v>
      </c>
      <c r="AE15" s="10">
        <v>-79.08</v>
      </c>
      <c r="AF15" s="11"/>
      <c r="AH15" s="9"/>
      <c r="AI15" s="10"/>
      <c r="AJ15" s="11"/>
      <c r="AL15" s="9"/>
      <c r="AM15" s="10"/>
      <c r="AN15" s="11"/>
      <c r="AP15" s="9"/>
      <c r="AQ15" s="10"/>
      <c r="AR15" s="11"/>
      <c r="AT15" s="9" t="s">
        <v>53</v>
      </c>
      <c r="AU15" s="13">
        <v>-50</v>
      </c>
      <c r="AV15" s="11"/>
    </row>
    <row r="16" spans="2:49" x14ac:dyDescent="0.3">
      <c r="B16" s="9"/>
      <c r="C16" s="16"/>
      <c r="D16" s="11"/>
      <c r="E16" s="2"/>
      <c r="F16" s="9"/>
      <c r="G16" s="10"/>
      <c r="H16" s="11"/>
      <c r="J16" s="9"/>
      <c r="K16" s="10"/>
      <c r="L16" s="11"/>
      <c r="N16" s="9"/>
      <c r="O16" s="10"/>
      <c r="P16" s="11"/>
      <c r="R16" s="9"/>
      <c r="S16" s="10"/>
      <c r="T16" s="11"/>
      <c r="V16" s="9"/>
      <c r="X16" s="11"/>
      <c r="Z16" s="9"/>
      <c r="AA16" s="10"/>
      <c r="AB16" s="11"/>
      <c r="AD16" s="9"/>
      <c r="AE16" s="10"/>
      <c r="AF16" s="11"/>
      <c r="AH16" s="9"/>
      <c r="AI16" s="10"/>
      <c r="AJ16" s="11"/>
      <c r="AL16" s="9"/>
      <c r="AM16" s="10"/>
      <c r="AN16" s="11"/>
      <c r="AP16" s="9"/>
      <c r="AQ16" s="10"/>
      <c r="AR16" s="11"/>
      <c r="AT16" s="9" t="s">
        <v>54</v>
      </c>
      <c r="AU16" s="13">
        <v>-350.72</v>
      </c>
      <c r="AV16" s="11"/>
    </row>
    <row r="17" spans="2:48" x14ac:dyDescent="0.3">
      <c r="B17" s="9"/>
      <c r="C17" s="13"/>
      <c r="D17" s="11"/>
      <c r="E17" s="2"/>
      <c r="F17" s="9"/>
      <c r="G17" s="10"/>
      <c r="H17" s="11"/>
      <c r="J17" s="9"/>
      <c r="K17" s="10"/>
      <c r="L17" s="11"/>
      <c r="N17" s="9"/>
      <c r="O17" s="10"/>
      <c r="P17" s="11"/>
      <c r="R17" s="9"/>
      <c r="S17" s="10"/>
      <c r="T17" s="11"/>
      <c r="V17" s="9"/>
      <c r="X17" s="11"/>
      <c r="Z17" s="9"/>
      <c r="AA17" s="10"/>
      <c r="AB17" s="11"/>
      <c r="AD17" s="9"/>
      <c r="AE17" s="10"/>
      <c r="AF17" s="11"/>
      <c r="AH17" s="9"/>
      <c r="AI17" s="10"/>
      <c r="AJ17" s="11"/>
      <c r="AL17" s="9"/>
      <c r="AM17" s="10"/>
      <c r="AN17" s="11"/>
      <c r="AP17" s="9"/>
      <c r="AQ17" s="10"/>
      <c r="AR17" s="11"/>
      <c r="AT17" s="9" t="s">
        <v>55</v>
      </c>
      <c r="AU17" s="13">
        <v>-713.8</v>
      </c>
      <c r="AV17" s="11"/>
    </row>
    <row r="18" spans="2:48" x14ac:dyDescent="0.3">
      <c r="B18" s="9"/>
      <c r="C18" s="13"/>
      <c r="D18" s="11"/>
      <c r="E18" s="2"/>
      <c r="F18" s="9"/>
      <c r="G18" s="10"/>
      <c r="H18" s="11"/>
      <c r="J18" s="9"/>
      <c r="K18" s="10"/>
      <c r="L18" s="11"/>
      <c r="N18" s="9"/>
      <c r="O18" s="10"/>
      <c r="P18" s="11"/>
      <c r="R18" s="9"/>
      <c r="S18" s="10"/>
      <c r="T18" s="11"/>
      <c r="V18" s="9"/>
      <c r="X18" s="11"/>
      <c r="Z18" s="9"/>
      <c r="AA18" s="10"/>
      <c r="AB18" s="11"/>
      <c r="AD18" s="9"/>
      <c r="AE18" s="10"/>
      <c r="AF18" s="11"/>
      <c r="AH18" s="9"/>
      <c r="AI18" s="10"/>
      <c r="AJ18" s="11"/>
      <c r="AL18" s="9"/>
      <c r="AM18" s="10"/>
      <c r="AN18" s="11"/>
      <c r="AP18" s="9"/>
      <c r="AQ18" s="10"/>
      <c r="AR18" s="11"/>
      <c r="AT18" s="9" t="s">
        <v>56</v>
      </c>
      <c r="AU18" s="13">
        <v>-108.3</v>
      </c>
      <c r="AV18" s="11"/>
    </row>
    <row r="19" spans="2:48" x14ac:dyDescent="0.3">
      <c r="B19" s="9"/>
      <c r="C19" s="13"/>
      <c r="D19" s="11"/>
      <c r="E19" s="2"/>
      <c r="F19" s="9"/>
      <c r="G19" s="10"/>
      <c r="H19" s="11"/>
      <c r="J19" s="9"/>
      <c r="K19" s="10"/>
      <c r="L19" s="11"/>
      <c r="N19" s="9"/>
      <c r="O19" s="10"/>
      <c r="P19" s="11"/>
      <c r="R19" s="9"/>
      <c r="S19" s="10"/>
      <c r="T19" s="11"/>
      <c r="V19" s="9"/>
      <c r="X19" s="11"/>
      <c r="Z19" s="9"/>
      <c r="AA19" s="10"/>
      <c r="AB19" s="11"/>
      <c r="AD19" s="9"/>
      <c r="AE19" s="10"/>
      <c r="AF19" s="11"/>
      <c r="AH19" s="9"/>
      <c r="AI19" s="10"/>
      <c r="AJ19" s="11"/>
      <c r="AL19" s="9"/>
      <c r="AM19" s="10"/>
      <c r="AN19" s="11"/>
      <c r="AP19" s="9"/>
      <c r="AQ19" s="10"/>
      <c r="AR19" s="11"/>
      <c r="AT19" s="9" t="s">
        <v>36</v>
      </c>
      <c r="AU19" s="13">
        <v>-168</v>
      </c>
      <c r="AV19" s="11"/>
    </row>
    <row r="20" spans="2:48" x14ac:dyDescent="0.3">
      <c r="B20" s="9"/>
      <c r="C20" s="13"/>
      <c r="D20" s="11"/>
      <c r="E20" s="2"/>
      <c r="F20" s="9"/>
      <c r="G20" s="10"/>
      <c r="H20" s="11"/>
      <c r="J20" s="9"/>
      <c r="K20" s="10"/>
      <c r="L20" s="11"/>
      <c r="N20" s="9"/>
      <c r="O20" s="10"/>
      <c r="P20" s="11"/>
      <c r="R20" s="9"/>
      <c r="S20" s="10"/>
      <c r="T20" s="11"/>
      <c r="V20" s="9"/>
      <c r="X20" s="11"/>
      <c r="Z20" s="9"/>
      <c r="AA20" s="10"/>
      <c r="AB20" s="11"/>
      <c r="AD20" s="9"/>
      <c r="AE20" s="10"/>
      <c r="AF20" s="11"/>
      <c r="AH20" s="9"/>
      <c r="AI20" s="10"/>
      <c r="AJ20" s="11"/>
      <c r="AL20" s="9"/>
      <c r="AM20" s="10"/>
      <c r="AN20" s="11"/>
      <c r="AP20" s="9"/>
      <c r="AQ20" s="10"/>
      <c r="AR20" s="11"/>
      <c r="AT20" s="9" t="s">
        <v>57</v>
      </c>
      <c r="AU20" s="13">
        <v>-15.6</v>
      </c>
      <c r="AV20" s="11"/>
    </row>
    <row r="21" spans="2:48" x14ac:dyDescent="0.3">
      <c r="B21" s="9"/>
      <c r="C21" s="13"/>
      <c r="D21" s="11"/>
      <c r="E21" s="2"/>
      <c r="F21" s="9"/>
      <c r="G21" s="10"/>
      <c r="H21" s="11"/>
      <c r="J21" s="9"/>
      <c r="K21" s="10"/>
      <c r="L21" s="11"/>
      <c r="N21" s="9"/>
      <c r="O21" s="10"/>
      <c r="P21" s="11"/>
      <c r="R21" s="9"/>
      <c r="S21" s="10"/>
      <c r="T21" s="11"/>
      <c r="V21" s="9"/>
      <c r="X21" s="11"/>
      <c r="Z21" s="9"/>
      <c r="AA21" s="10"/>
      <c r="AB21" s="11"/>
      <c r="AD21" s="9"/>
      <c r="AE21" s="10"/>
      <c r="AF21" s="11"/>
      <c r="AH21" s="9"/>
      <c r="AI21" s="10"/>
      <c r="AJ21" s="11"/>
      <c r="AL21" s="9"/>
      <c r="AM21" s="10"/>
      <c r="AN21" s="11"/>
      <c r="AP21" s="9"/>
      <c r="AQ21" s="10"/>
      <c r="AR21" s="11"/>
      <c r="AT21" s="9" t="s">
        <v>57</v>
      </c>
      <c r="AU21" s="13">
        <v>-15.6</v>
      </c>
      <c r="AV21" s="11"/>
    </row>
    <row r="22" spans="2:48" x14ac:dyDescent="0.3">
      <c r="B22" s="9"/>
      <c r="C22" s="13"/>
      <c r="D22" s="11">
        <f>SUM(C9:C16)</f>
        <v>-1351.6299999999999</v>
      </c>
      <c r="E22" s="2"/>
      <c r="F22" s="9"/>
      <c r="G22" s="17"/>
      <c r="H22" s="11">
        <f>SUM(G9:G22)</f>
        <v>-4267.8600000000006</v>
      </c>
      <c r="J22" s="9"/>
      <c r="K22" s="17"/>
      <c r="L22" s="11">
        <f>SUM(K9:K22)</f>
        <v>-599.31999999999994</v>
      </c>
      <c r="N22" s="9"/>
      <c r="O22" s="17"/>
      <c r="P22" s="11">
        <f>SUM(O9:O22)</f>
        <v>-2067.0699999999997</v>
      </c>
      <c r="R22" s="9"/>
      <c r="S22" s="17"/>
      <c r="T22" s="11">
        <f>SUM(S9:S22)</f>
        <v>-2146.58</v>
      </c>
      <c r="V22" s="9"/>
      <c r="W22" s="17"/>
      <c r="X22" s="11">
        <f>SUM(W9:W22)</f>
        <v>0</v>
      </c>
      <c r="Z22" s="9"/>
      <c r="AA22" s="17"/>
      <c r="AB22" s="11">
        <f>SUM(AA9:AA22)</f>
        <v>-2087.94</v>
      </c>
      <c r="AD22" s="9"/>
      <c r="AE22" s="17"/>
      <c r="AF22" s="11">
        <f>SUM(AE9:AE22)</f>
        <v>-865.46</v>
      </c>
      <c r="AH22" s="9"/>
      <c r="AI22" s="17"/>
      <c r="AJ22" s="11">
        <f>SUM(AI9:AI22)</f>
        <v>-825.03</v>
      </c>
      <c r="AL22" s="9"/>
      <c r="AM22" s="17"/>
      <c r="AN22" s="11">
        <f>SUM(AM9:AM22)</f>
        <v>-1257.8800000000001</v>
      </c>
      <c r="AP22" s="9"/>
      <c r="AQ22" s="17"/>
      <c r="AR22" s="11">
        <f>SUM(AQ9:AQ22)</f>
        <v>-1106.31</v>
      </c>
      <c r="AT22" s="9"/>
      <c r="AU22" s="16"/>
      <c r="AV22" s="11">
        <f>SUM(AU9:AU22)</f>
        <v>-3341.74</v>
      </c>
    </row>
    <row r="23" spans="2:48" x14ac:dyDescent="0.3">
      <c r="B23" s="9"/>
      <c r="C23" s="13"/>
      <c r="D23" s="11"/>
      <c r="E23" s="2"/>
      <c r="F23" s="9"/>
      <c r="G23" s="10"/>
      <c r="H23" s="11"/>
      <c r="J23" s="9"/>
      <c r="K23" s="10"/>
      <c r="L23" s="11"/>
      <c r="N23" s="9"/>
      <c r="O23" s="10"/>
      <c r="P23" s="11"/>
      <c r="R23" s="9"/>
      <c r="S23" s="10"/>
      <c r="T23" s="11"/>
      <c r="V23" s="9"/>
      <c r="W23" s="10"/>
      <c r="X23" s="11"/>
      <c r="Z23" s="9"/>
      <c r="AA23" s="10"/>
      <c r="AB23" s="11"/>
      <c r="AD23" s="9"/>
      <c r="AE23" s="10"/>
      <c r="AF23" s="11"/>
      <c r="AH23" s="9"/>
      <c r="AI23" s="10"/>
      <c r="AJ23" s="11"/>
      <c r="AL23" s="9"/>
      <c r="AM23" s="10"/>
      <c r="AN23" s="11"/>
      <c r="AP23" s="9"/>
      <c r="AQ23" s="10"/>
      <c r="AR23" s="11"/>
      <c r="AT23" s="9"/>
      <c r="AU23" s="13"/>
      <c r="AV23" s="11"/>
    </row>
    <row r="24" spans="2:48" ht="15.6" x14ac:dyDescent="0.3">
      <c r="B24" s="12" t="s">
        <v>58</v>
      </c>
      <c r="C24" s="13"/>
      <c r="D24" s="11"/>
      <c r="E24" s="2"/>
      <c r="F24" s="12" t="s">
        <v>58</v>
      </c>
      <c r="G24" s="10"/>
      <c r="H24" s="11"/>
      <c r="J24" s="12" t="s">
        <v>58</v>
      </c>
      <c r="K24" s="10"/>
      <c r="L24" s="11"/>
      <c r="N24" s="12" t="s">
        <v>58</v>
      </c>
      <c r="O24" s="10"/>
      <c r="P24" s="11"/>
      <c r="R24" s="12" t="s">
        <v>58</v>
      </c>
      <c r="S24" s="10"/>
      <c r="T24" s="11"/>
      <c r="V24" s="12" t="s">
        <v>58</v>
      </c>
      <c r="W24" s="10"/>
      <c r="X24" s="11"/>
      <c r="Z24" s="12" t="s">
        <v>58</v>
      </c>
      <c r="AA24" s="10"/>
      <c r="AB24" s="11"/>
      <c r="AD24" s="12" t="s">
        <v>58</v>
      </c>
      <c r="AE24" s="10"/>
      <c r="AF24" s="11"/>
      <c r="AH24" s="12" t="s">
        <v>58</v>
      </c>
      <c r="AI24" s="10"/>
      <c r="AJ24" s="11"/>
      <c r="AL24" s="12" t="s">
        <v>58</v>
      </c>
      <c r="AM24" s="10"/>
      <c r="AN24" s="11"/>
      <c r="AP24" s="12" t="s">
        <v>58</v>
      </c>
      <c r="AQ24" s="10"/>
      <c r="AR24" s="11"/>
      <c r="AT24" s="12" t="s">
        <v>58</v>
      </c>
      <c r="AU24" s="13"/>
      <c r="AV24" s="11"/>
    </row>
    <row r="25" spans="2:48" x14ac:dyDescent="0.3">
      <c r="B25" s="9" t="s">
        <v>59</v>
      </c>
      <c r="C25" s="13">
        <v>2000</v>
      </c>
      <c r="D25" s="11"/>
      <c r="E25" s="2"/>
      <c r="F25" s="9" t="s">
        <v>3</v>
      </c>
      <c r="G25" s="15">
        <v>1954.41</v>
      </c>
      <c r="H25" s="11"/>
      <c r="J25" s="9" t="s">
        <v>60</v>
      </c>
      <c r="K25" s="18">
        <v>45</v>
      </c>
      <c r="L25" s="11"/>
      <c r="N25" s="9"/>
      <c r="O25" s="13"/>
      <c r="P25" s="11"/>
      <c r="R25" s="9" t="s">
        <v>61</v>
      </c>
      <c r="S25" s="13">
        <v>2000</v>
      </c>
      <c r="T25" s="11"/>
      <c r="V25" s="9" t="s">
        <v>59</v>
      </c>
      <c r="W25" s="13">
        <v>2000</v>
      </c>
      <c r="X25" s="11"/>
      <c r="Z25" s="9" t="s">
        <v>59</v>
      </c>
      <c r="AA25" s="13">
        <v>2000</v>
      </c>
      <c r="AB25" s="11"/>
      <c r="AD25" s="9" t="s">
        <v>62</v>
      </c>
      <c r="AE25" s="18">
        <v>25</v>
      </c>
      <c r="AF25" s="11"/>
      <c r="AH25" s="9" t="s">
        <v>63</v>
      </c>
      <c r="AI25" s="18">
        <v>45</v>
      </c>
      <c r="AJ25" s="11"/>
      <c r="AL25" s="9"/>
      <c r="AM25" s="13"/>
      <c r="AN25" s="11"/>
      <c r="AP25" s="9" t="s">
        <v>64</v>
      </c>
      <c r="AQ25" s="18">
        <v>45</v>
      </c>
      <c r="AR25" s="11"/>
      <c r="AT25" s="9" t="s">
        <v>65</v>
      </c>
      <c r="AU25" s="18">
        <v>5</v>
      </c>
      <c r="AV25" s="11"/>
    </row>
    <row r="26" spans="2:48" x14ac:dyDescent="0.3">
      <c r="B26" s="9" t="s">
        <v>66</v>
      </c>
      <c r="C26" s="18">
        <v>383.04</v>
      </c>
      <c r="D26" s="11"/>
      <c r="E26" s="2"/>
      <c r="F26" s="9" t="s">
        <v>59</v>
      </c>
      <c r="G26" s="13">
        <v>2000</v>
      </c>
      <c r="H26" s="11"/>
      <c r="J26" s="9" t="s">
        <v>67</v>
      </c>
      <c r="K26" s="18">
        <v>15</v>
      </c>
      <c r="L26" s="11"/>
      <c r="N26" s="9"/>
      <c r="O26" s="13"/>
      <c r="P26" s="11"/>
      <c r="R26" s="9"/>
      <c r="S26" s="10"/>
      <c r="T26" s="11"/>
      <c r="V26" s="9"/>
      <c r="W26" s="13"/>
      <c r="X26" s="11"/>
      <c r="Z26" s="9" t="s">
        <v>68</v>
      </c>
      <c r="AA26" s="18">
        <v>25</v>
      </c>
      <c r="AB26" s="11"/>
      <c r="AD26" s="9" t="s">
        <v>62</v>
      </c>
      <c r="AE26" s="18">
        <v>25</v>
      </c>
      <c r="AF26" s="11"/>
      <c r="AH26" s="9" t="s">
        <v>69</v>
      </c>
      <c r="AI26" s="18">
        <v>99.5</v>
      </c>
      <c r="AJ26" s="11"/>
      <c r="AL26" s="9"/>
      <c r="AM26" s="13"/>
      <c r="AN26" s="11"/>
      <c r="AP26" s="9" t="s">
        <v>70</v>
      </c>
      <c r="AQ26" s="18">
        <v>45</v>
      </c>
      <c r="AR26" s="11"/>
      <c r="AT26" s="9" t="s">
        <v>71</v>
      </c>
      <c r="AU26" s="18">
        <v>2.5</v>
      </c>
      <c r="AV26" s="11"/>
    </row>
    <row r="27" spans="2:48" x14ac:dyDescent="0.3">
      <c r="B27" s="9"/>
      <c r="C27" s="13"/>
      <c r="D27" s="11"/>
      <c r="E27" s="2"/>
      <c r="F27" s="9" t="s">
        <v>59</v>
      </c>
      <c r="G27" s="13">
        <v>2000</v>
      </c>
      <c r="H27" s="11"/>
      <c r="J27" s="9" t="s">
        <v>72</v>
      </c>
      <c r="K27" s="18">
        <v>45</v>
      </c>
      <c r="L27" s="11"/>
      <c r="N27" s="9"/>
      <c r="O27" s="13"/>
      <c r="P27" s="11"/>
      <c r="R27" s="9"/>
      <c r="S27" s="10"/>
      <c r="T27" s="11"/>
      <c r="V27" s="9"/>
      <c r="W27" s="10"/>
      <c r="X27" s="11"/>
      <c r="Z27" s="9" t="s">
        <v>73</v>
      </c>
      <c r="AA27" s="18">
        <v>45</v>
      </c>
      <c r="AB27" s="11"/>
      <c r="AD27" s="9"/>
      <c r="AE27" s="10"/>
      <c r="AF27" s="11"/>
      <c r="AH27" s="9"/>
      <c r="AI27" s="13"/>
      <c r="AJ27" s="11"/>
      <c r="AL27" s="9"/>
      <c r="AM27" s="13"/>
      <c r="AN27" s="11"/>
      <c r="AP27" s="9" t="s">
        <v>74</v>
      </c>
      <c r="AQ27" s="18">
        <v>45</v>
      </c>
      <c r="AR27" s="11"/>
      <c r="AT27" s="9" t="s">
        <v>75</v>
      </c>
      <c r="AU27" s="18">
        <v>60</v>
      </c>
      <c r="AV27" s="11"/>
    </row>
    <row r="28" spans="2:48" x14ac:dyDescent="0.3">
      <c r="B28" s="9"/>
      <c r="C28" s="10"/>
      <c r="D28" s="11"/>
      <c r="E28" s="2"/>
      <c r="F28" s="9"/>
      <c r="G28" s="10"/>
      <c r="H28" s="11"/>
      <c r="J28" s="9" t="s">
        <v>62</v>
      </c>
      <c r="K28" s="18">
        <v>12.5</v>
      </c>
      <c r="L28" s="11"/>
      <c r="N28" s="9"/>
      <c r="O28" s="10"/>
      <c r="P28" s="11"/>
      <c r="R28" s="9"/>
      <c r="S28" s="10"/>
      <c r="T28" s="11"/>
      <c r="V28" s="9"/>
      <c r="W28" s="10"/>
      <c r="X28" s="11"/>
      <c r="Z28" s="9"/>
      <c r="AA28" s="10"/>
      <c r="AB28" s="11"/>
      <c r="AD28" s="9"/>
      <c r="AE28" s="10"/>
      <c r="AF28" s="11"/>
      <c r="AH28" s="9"/>
      <c r="AI28" s="13"/>
      <c r="AJ28" s="11"/>
      <c r="AL28" s="9"/>
      <c r="AM28" s="13"/>
      <c r="AN28" s="11"/>
      <c r="AP28" s="9" t="s">
        <v>76</v>
      </c>
      <c r="AQ28" s="18">
        <v>60</v>
      </c>
      <c r="AR28" s="11"/>
      <c r="AT28" s="9" t="s">
        <v>59</v>
      </c>
      <c r="AU28" s="13">
        <v>3000</v>
      </c>
      <c r="AV28" s="11"/>
    </row>
    <row r="29" spans="2:48" x14ac:dyDescent="0.3">
      <c r="B29" s="9"/>
      <c r="C29" s="10"/>
      <c r="D29" s="11"/>
      <c r="E29" s="2"/>
      <c r="F29" s="9"/>
      <c r="G29" s="10"/>
      <c r="H29" s="11"/>
      <c r="J29" s="9"/>
      <c r="K29" s="13"/>
      <c r="L29" s="11"/>
      <c r="N29" s="9"/>
      <c r="O29" s="10"/>
      <c r="P29" s="11"/>
      <c r="R29" s="9"/>
      <c r="S29" s="10"/>
      <c r="T29" s="11"/>
      <c r="V29" s="9"/>
      <c r="W29" s="10"/>
      <c r="X29" s="11"/>
      <c r="Z29" s="9"/>
      <c r="AA29" s="10"/>
      <c r="AB29" s="11"/>
      <c r="AD29" s="9"/>
      <c r="AE29" s="10"/>
      <c r="AF29" s="11"/>
      <c r="AH29" s="9"/>
      <c r="AI29" s="13"/>
      <c r="AJ29" s="11"/>
      <c r="AL29" s="9"/>
      <c r="AM29" s="13"/>
      <c r="AN29" s="11"/>
      <c r="AP29" s="9" t="s">
        <v>59</v>
      </c>
      <c r="AQ29" s="13">
        <v>2000</v>
      </c>
      <c r="AR29" s="11"/>
      <c r="AT29" s="9" t="s">
        <v>77</v>
      </c>
      <c r="AU29" s="18">
        <v>120</v>
      </c>
      <c r="AV29" s="11"/>
    </row>
    <row r="30" spans="2:48" x14ac:dyDescent="0.3">
      <c r="B30" s="9"/>
      <c r="C30" s="10"/>
      <c r="D30" s="11"/>
      <c r="E30" s="2"/>
      <c r="F30" s="9"/>
      <c r="G30" s="10"/>
      <c r="H30" s="11"/>
      <c r="J30" s="9"/>
      <c r="K30" s="13"/>
      <c r="L30" s="11"/>
      <c r="N30" s="9"/>
      <c r="O30" s="10"/>
      <c r="P30" s="11"/>
      <c r="R30" s="9"/>
      <c r="S30" s="10"/>
      <c r="T30" s="11"/>
      <c r="V30" s="9"/>
      <c r="W30" s="10"/>
      <c r="X30" s="11"/>
      <c r="Z30" s="9"/>
      <c r="AA30" s="10"/>
      <c r="AB30" s="11"/>
      <c r="AD30" s="9"/>
      <c r="AE30" s="10"/>
      <c r="AF30" s="11"/>
      <c r="AH30" s="9"/>
      <c r="AI30" s="13"/>
      <c r="AJ30" s="11"/>
      <c r="AL30" s="9"/>
      <c r="AM30" s="13"/>
      <c r="AN30" s="11"/>
      <c r="AP30" s="9" t="s">
        <v>78</v>
      </c>
      <c r="AQ30" s="18">
        <v>20</v>
      </c>
      <c r="AR30" s="11"/>
      <c r="AT30" s="9" t="s">
        <v>79</v>
      </c>
      <c r="AU30" s="18">
        <v>60</v>
      </c>
      <c r="AV30" s="11"/>
    </row>
    <row r="31" spans="2:48" x14ac:dyDescent="0.3">
      <c r="B31" s="9"/>
      <c r="C31" s="10"/>
      <c r="D31" s="11"/>
      <c r="E31" s="2"/>
      <c r="F31" s="9"/>
      <c r="G31" s="10"/>
      <c r="H31" s="11"/>
      <c r="J31" s="9"/>
      <c r="K31" s="13"/>
      <c r="L31" s="11"/>
      <c r="N31" s="9"/>
      <c r="O31" s="10"/>
      <c r="P31" s="11"/>
      <c r="R31" s="9"/>
      <c r="S31" s="10"/>
      <c r="T31" s="11"/>
      <c r="V31" s="9"/>
      <c r="W31" s="10"/>
      <c r="X31" s="11"/>
      <c r="Z31" s="9"/>
      <c r="AA31" s="10"/>
      <c r="AB31" s="11"/>
      <c r="AD31" s="9"/>
      <c r="AE31" s="10"/>
      <c r="AF31" s="11"/>
      <c r="AH31" s="9"/>
      <c r="AI31" s="13"/>
      <c r="AJ31" s="11"/>
      <c r="AL31" s="9"/>
      <c r="AM31" s="13"/>
      <c r="AN31" s="11"/>
      <c r="AP31" s="9" t="s">
        <v>80</v>
      </c>
      <c r="AQ31" s="18">
        <v>20</v>
      </c>
      <c r="AR31" s="11"/>
      <c r="AT31" s="9" t="s">
        <v>59</v>
      </c>
      <c r="AU31" s="13">
        <v>2000</v>
      </c>
      <c r="AV31" s="11"/>
    </row>
    <row r="32" spans="2:48" x14ac:dyDescent="0.3">
      <c r="B32" s="9"/>
      <c r="C32" s="10"/>
      <c r="D32" s="11"/>
      <c r="E32" s="2"/>
      <c r="F32" s="9"/>
      <c r="G32" s="10"/>
      <c r="H32" s="11"/>
      <c r="J32" s="9"/>
      <c r="K32" s="13"/>
      <c r="L32" s="11"/>
      <c r="N32" s="9"/>
      <c r="O32" s="10"/>
      <c r="P32" s="11"/>
      <c r="R32" s="9"/>
      <c r="S32" s="10"/>
      <c r="T32" s="11"/>
      <c r="V32" s="9"/>
      <c r="W32" s="10"/>
      <c r="X32" s="11"/>
      <c r="Z32" s="9"/>
      <c r="AA32" s="10"/>
      <c r="AB32" s="11"/>
      <c r="AD32" s="9"/>
      <c r="AE32" s="10"/>
      <c r="AF32" s="11"/>
      <c r="AH32" s="9"/>
      <c r="AI32" s="13"/>
      <c r="AJ32" s="11"/>
      <c r="AL32" s="9"/>
      <c r="AM32" s="13"/>
      <c r="AN32" s="11"/>
      <c r="AP32" s="9" t="s">
        <v>81</v>
      </c>
      <c r="AQ32" s="18">
        <v>20</v>
      </c>
      <c r="AR32" s="11"/>
      <c r="AT32" s="9"/>
      <c r="AU32" s="13"/>
      <c r="AV32" s="11"/>
    </row>
    <row r="33" spans="2:48" x14ac:dyDescent="0.3">
      <c r="B33" s="9"/>
      <c r="C33" s="10"/>
      <c r="D33" s="11"/>
      <c r="E33" s="2"/>
      <c r="F33" s="9"/>
      <c r="G33" s="10"/>
      <c r="H33" s="11"/>
      <c r="J33" s="9"/>
      <c r="K33" s="13"/>
      <c r="L33" s="11"/>
      <c r="N33" s="9"/>
      <c r="O33" s="10"/>
      <c r="P33" s="11"/>
      <c r="R33" s="9"/>
      <c r="S33" s="10"/>
      <c r="T33" s="11"/>
      <c r="V33" s="9"/>
      <c r="W33" s="10"/>
      <c r="X33" s="11"/>
      <c r="Z33" s="9"/>
      <c r="AA33" s="10"/>
      <c r="AB33" s="11"/>
      <c r="AD33" s="9"/>
      <c r="AE33" s="10"/>
      <c r="AF33" s="11"/>
      <c r="AH33" s="9"/>
      <c r="AI33" s="13"/>
      <c r="AJ33" s="11"/>
      <c r="AL33" s="9"/>
      <c r="AM33" s="13"/>
      <c r="AN33" s="11"/>
      <c r="AP33" s="9" t="s">
        <v>82</v>
      </c>
      <c r="AQ33" s="18">
        <v>45</v>
      </c>
      <c r="AR33" s="11"/>
      <c r="AT33" s="9"/>
      <c r="AU33" s="13"/>
      <c r="AV33" s="11"/>
    </row>
    <row r="34" spans="2:48" x14ac:dyDescent="0.3">
      <c r="B34" s="9"/>
      <c r="C34" s="10"/>
      <c r="D34" s="11"/>
      <c r="E34" s="2"/>
      <c r="F34" s="9"/>
      <c r="G34" s="10"/>
      <c r="H34" s="11"/>
      <c r="J34" s="9"/>
      <c r="K34" s="13"/>
      <c r="L34" s="11"/>
      <c r="N34" s="9"/>
      <c r="O34" s="10"/>
      <c r="P34" s="11"/>
      <c r="R34" s="9"/>
      <c r="S34" s="10"/>
      <c r="T34" s="11"/>
      <c r="V34" s="9"/>
      <c r="W34" s="10"/>
      <c r="X34" s="11"/>
      <c r="Z34" s="9"/>
      <c r="AA34" s="10"/>
      <c r="AB34" s="11"/>
      <c r="AD34" s="9"/>
      <c r="AE34" s="10"/>
      <c r="AF34" s="11"/>
      <c r="AH34" s="9"/>
      <c r="AI34" s="13"/>
      <c r="AJ34" s="11"/>
      <c r="AL34" s="9"/>
      <c r="AM34" s="13"/>
      <c r="AN34" s="11"/>
      <c r="AP34" s="9" t="s">
        <v>83</v>
      </c>
      <c r="AQ34" s="18">
        <v>45</v>
      </c>
      <c r="AR34" s="11"/>
      <c r="AT34" s="9"/>
      <c r="AU34" s="13"/>
      <c r="AV34" s="11"/>
    </row>
    <row r="35" spans="2:48" x14ac:dyDescent="0.3">
      <c r="B35" s="9"/>
      <c r="C35" s="10"/>
      <c r="D35" s="11"/>
      <c r="E35" s="2"/>
      <c r="F35" s="9"/>
      <c r="G35" s="10"/>
      <c r="H35" s="11"/>
      <c r="J35" s="9"/>
      <c r="K35" s="13"/>
      <c r="L35" s="11"/>
      <c r="N35" s="9"/>
      <c r="O35" s="10"/>
      <c r="P35" s="11"/>
      <c r="R35" s="9"/>
      <c r="S35" s="10"/>
      <c r="T35" s="11"/>
      <c r="V35" s="9"/>
      <c r="W35" s="10"/>
      <c r="X35" s="11"/>
      <c r="Z35" s="9"/>
      <c r="AA35" s="10"/>
      <c r="AB35" s="11"/>
      <c r="AD35" s="9"/>
      <c r="AE35" s="10"/>
      <c r="AF35" s="11"/>
      <c r="AH35" s="9"/>
      <c r="AI35" s="10"/>
      <c r="AJ35" s="11"/>
      <c r="AL35" s="9"/>
      <c r="AM35" s="10"/>
      <c r="AN35" s="11"/>
      <c r="AP35" s="9" t="s">
        <v>83</v>
      </c>
      <c r="AQ35" s="18">
        <v>45</v>
      </c>
      <c r="AR35" s="11"/>
      <c r="AT35" s="9"/>
      <c r="AU35" s="13"/>
      <c r="AV35" s="11"/>
    </row>
    <row r="36" spans="2:48" x14ac:dyDescent="0.3">
      <c r="B36" s="9"/>
      <c r="C36" s="17"/>
      <c r="D36" s="11"/>
      <c r="E36" s="2"/>
      <c r="F36" s="9"/>
      <c r="G36" s="19"/>
      <c r="H36" s="11"/>
      <c r="J36" s="9"/>
      <c r="K36" s="19"/>
      <c r="L36" s="11"/>
      <c r="N36" s="9"/>
      <c r="O36" s="19"/>
      <c r="P36" s="11"/>
      <c r="R36" s="9"/>
      <c r="S36" s="19"/>
      <c r="T36" s="11"/>
      <c r="V36" s="9"/>
      <c r="W36" s="19"/>
      <c r="X36" s="11"/>
      <c r="Z36" s="9"/>
      <c r="AA36" s="19"/>
      <c r="AB36" s="11"/>
      <c r="AD36" s="9"/>
      <c r="AE36" s="19"/>
      <c r="AF36" s="11"/>
      <c r="AH36" s="9"/>
      <c r="AI36" s="19"/>
      <c r="AJ36" s="11"/>
      <c r="AL36" s="9"/>
      <c r="AM36" s="19"/>
      <c r="AN36" s="11"/>
      <c r="AP36" s="9"/>
      <c r="AQ36" s="19"/>
      <c r="AR36" s="11"/>
      <c r="AT36" s="9"/>
      <c r="AU36" s="19"/>
      <c r="AV36" s="11"/>
    </row>
    <row r="37" spans="2:48" x14ac:dyDescent="0.3">
      <c r="B37" s="9"/>
      <c r="C37" s="10"/>
      <c r="D37" s="11">
        <f>SUM(C25:C36)</f>
        <v>2383.04</v>
      </c>
      <c r="E37" s="2"/>
      <c r="F37" s="9"/>
      <c r="H37" s="11">
        <f>SUM(G25:G36)</f>
        <v>5954.41</v>
      </c>
      <c r="J37" s="9"/>
      <c r="L37" s="11">
        <f>SUM(K25:K36)</f>
        <v>117.5</v>
      </c>
      <c r="N37" s="9"/>
      <c r="P37" s="11">
        <f>SUM(O25:O36)</f>
        <v>0</v>
      </c>
      <c r="R37" s="9"/>
      <c r="T37" s="11">
        <f>SUM(S25:S36)</f>
        <v>2000</v>
      </c>
      <c r="V37" s="9"/>
      <c r="X37" s="11">
        <f>SUM(W25:W36)</f>
        <v>2000</v>
      </c>
      <c r="Z37" s="9"/>
      <c r="AB37" s="11">
        <f>SUM(AA25:AA36)</f>
        <v>2070</v>
      </c>
      <c r="AD37" s="9"/>
      <c r="AF37" s="11">
        <f>SUM(AE25:AE36)</f>
        <v>50</v>
      </c>
      <c r="AH37" s="9"/>
      <c r="AJ37" s="11">
        <f>SUM(AI25:AI36)</f>
        <v>144.5</v>
      </c>
      <c r="AL37" s="9"/>
      <c r="AN37" s="11">
        <f>SUM(AM25:AM36)</f>
        <v>0</v>
      </c>
      <c r="AP37" s="9"/>
      <c r="AR37" s="11">
        <f>SUM(AQ25:AQ36)</f>
        <v>2390</v>
      </c>
      <c r="AT37" s="9"/>
      <c r="AV37" s="11">
        <f>SUM(AU25:AU36)</f>
        <v>5247.5</v>
      </c>
    </row>
    <row r="38" spans="2:48" x14ac:dyDescent="0.3">
      <c r="B38" s="9"/>
      <c r="C38" s="10"/>
      <c r="D38" s="11"/>
      <c r="E38" s="2"/>
      <c r="F38" s="9"/>
      <c r="G38" s="10"/>
      <c r="H38" s="11"/>
      <c r="J38" s="9"/>
      <c r="K38" s="10"/>
      <c r="L38" s="11"/>
      <c r="N38" s="9"/>
      <c r="O38" s="10"/>
      <c r="P38" s="11"/>
      <c r="R38" s="9"/>
      <c r="S38" s="10"/>
      <c r="T38" s="11"/>
      <c r="V38" s="9"/>
      <c r="W38" s="10"/>
      <c r="X38" s="11"/>
      <c r="Z38" s="9"/>
      <c r="AA38" s="10"/>
      <c r="AB38" s="11"/>
      <c r="AD38" s="9"/>
      <c r="AE38" s="10"/>
      <c r="AF38" s="11"/>
      <c r="AH38" s="9"/>
      <c r="AI38" s="10"/>
      <c r="AJ38" s="11"/>
      <c r="AL38" s="9"/>
      <c r="AM38" s="10"/>
      <c r="AN38" s="11"/>
      <c r="AP38" s="9"/>
      <c r="AQ38" s="10"/>
      <c r="AR38" s="11"/>
      <c r="AT38" s="9"/>
      <c r="AU38" s="13"/>
      <c r="AV38" s="11"/>
    </row>
    <row r="39" spans="2:48" ht="15.6" x14ac:dyDescent="0.3">
      <c r="B39" s="9" t="s">
        <v>84</v>
      </c>
      <c r="C39" s="10"/>
      <c r="D39" s="5">
        <f>SUM(D6:D37)</f>
        <v>1880.15</v>
      </c>
      <c r="E39" s="2"/>
      <c r="F39" s="9" t="s">
        <v>84</v>
      </c>
      <c r="G39" s="10"/>
      <c r="H39" s="5">
        <f>SUM(H6:H38)</f>
        <v>3566.6999999999994</v>
      </c>
      <c r="J39" s="9" t="s">
        <v>84</v>
      </c>
      <c r="K39" s="10"/>
      <c r="L39" s="5">
        <f>SUM(L6:L38)</f>
        <v>3084.8799999999992</v>
      </c>
      <c r="N39" s="9" t="s">
        <v>84</v>
      </c>
      <c r="O39" s="10"/>
      <c r="P39" s="5">
        <f>SUM(P6:P38)</f>
        <v>1017.8099999999995</v>
      </c>
      <c r="R39" s="9" t="s">
        <v>84</v>
      </c>
      <c r="S39" s="10"/>
      <c r="T39" s="5">
        <f>SUM(T6:T38)</f>
        <v>871.22999999999956</v>
      </c>
      <c r="V39" s="9" t="s">
        <v>84</v>
      </c>
      <c r="W39" s="10"/>
      <c r="X39" s="5">
        <f>SUM(X6:X38)</f>
        <v>2871.2299999999996</v>
      </c>
      <c r="Z39" s="9" t="s">
        <v>84</v>
      </c>
      <c r="AA39" s="10"/>
      <c r="AB39" s="5">
        <f>SUM(AB6:AB38)</f>
        <v>2853.2899999999995</v>
      </c>
      <c r="AD39" s="9" t="s">
        <v>84</v>
      </c>
      <c r="AE39" s="10"/>
      <c r="AF39" s="5">
        <f>SUM(AF6:AF38)</f>
        <v>2037.8299999999995</v>
      </c>
      <c r="AH39" s="9" t="s">
        <v>84</v>
      </c>
      <c r="AI39" s="10"/>
      <c r="AJ39" s="5">
        <f>SUM(AJ6:AJ38)</f>
        <v>1357.2999999999995</v>
      </c>
      <c r="AL39" s="9" t="s">
        <v>84</v>
      </c>
      <c r="AM39" s="10"/>
      <c r="AN39" s="5">
        <f>SUM(AN6:AN38)</f>
        <v>99.419999999999391</v>
      </c>
      <c r="AP39" s="9" t="s">
        <v>84</v>
      </c>
      <c r="AQ39" s="10"/>
      <c r="AR39" s="5">
        <f>SUM(AR6:AR38)</f>
        <v>1383.1099999999994</v>
      </c>
      <c r="AT39" s="9" t="s">
        <v>84</v>
      </c>
      <c r="AU39" s="13"/>
      <c r="AV39" s="5">
        <f>SUM(AV6:AV38)</f>
        <v>3288.87</v>
      </c>
    </row>
    <row r="40" spans="2:48" x14ac:dyDescent="0.3">
      <c r="B40" s="9"/>
      <c r="C40" s="10"/>
      <c r="D40" s="11"/>
      <c r="E40" s="2"/>
      <c r="F40" s="9"/>
      <c r="G40" s="10"/>
      <c r="H40" s="11"/>
      <c r="J40" s="9"/>
      <c r="K40" s="10"/>
      <c r="L40" s="11"/>
      <c r="N40" s="9"/>
      <c r="O40" s="10"/>
      <c r="P40" s="11"/>
      <c r="R40" s="9"/>
      <c r="S40" s="10"/>
      <c r="T40" s="11"/>
      <c r="V40" s="9"/>
      <c r="W40" s="10"/>
      <c r="X40" s="11"/>
      <c r="Z40" s="9"/>
      <c r="AA40" s="10"/>
      <c r="AB40" s="11"/>
      <c r="AD40" s="9"/>
      <c r="AE40" s="10"/>
      <c r="AF40" s="11"/>
      <c r="AH40" s="9"/>
      <c r="AI40" s="10"/>
      <c r="AJ40" s="11"/>
      <c r="AL40" s="9"/>
      <c r="AM40" s="10"/>
      <c r="AN40" s="11"/>
      <c r="AP40" s="9"/>
      <c r="AQ40" s="10"/>
      <c r="AR40" s="11"/>
      <c r="AT40" s="9"/>
      <c r="AU40" s="13"/>
      <c r="AV40" s="11"/>
    </row>
    <row r="41" spans="2:48" x14ac:dyDescent="0.3">
      <c r="B41" s="20" t="s">
        <v>85</v>
      </c>
      <c r="C41" s="10"/>
      <c r="D41" s="21">
        <v>1880.15</v>
      </c>
      <c r="E41" s="2"/>
      <c r="F41" s="20" t="s">
        <v>85</v>
      </c>
      <c r="G41" s="10"/>
      <c r="H41" s="21">
        <v>3566.7</v>
      </c>
      <c r="J41" s="20" t="s">
        <v>85</v>
      </c>
      <c r="K41" s="10"/>
      <c r="L41" s="21">
        <v>3084.88</v>
      </c>
      <c r="N41" s="20" t="s">
        <v>85</v>
      </c>
      <c r="O41" s="10"/>
      <c r="P41" s="21">
        <v>1017.81</v>
      </c>
      <c r="R41" s="20" t="s">
        <v>85</v>
      </c>
      <c r="S41" s="10"/>
      <c r="T41" s="21">
        <v>871.23</v>
      </c>
      <c r="V41" s="20" t="s">
        <v>85</v>
      </c>
      <c r="W41" s="10"/>
      <c r="X41" s="21">
        <v>2871.23</v>
      </c>
      <c r="Z41" s="20" t="s">
        <v>85</v>
      </c>
      <c r="AA41" s="10"/>
      <c r="AB41" s="21">
        <v>2853.29</v>
      </c>
      <c r="AD41" s="20" t="s">
        <v>85</v>
      </c>
      <c r="AE41" s="10"/>
      <c r="AF41" s="21">
        <v>2037.83</v>
      </c>
      <c r="AH41" s="20" t="s">
        <v>85</v>
      </c>
      <c r="AI41" s="10"/>
      <c r="AJ41" s="21">
        <v>1357.3</v>
      </c>
      <c r="AL41" s="20" t="s">
        <v>85</v>
      </c>
      <c r="AM41" s="10"/>
      <c r="AN41" s="21">
        <v>99.42</v>
      </c>
      <c r="AP41" s="20" t="s">
        <v>85</v>
      </c>
      <c r="AQ41" s="10"/>
      <c r="AR41" s="21">
        <v>1383.11</v>
      </c>
      <c r="AT41" s="20" t="s">
        <v>85</v>
      </c>
      <c r="AU41" s="13"/>
      <c r="AV41" s="21">
        <v>3288.87</v>
      </c>
    </row>
    <row r="42" spans="2:48" x14ac:dyDescent="0.3">
      <c r="B42" s="9"/>
      <c r="C42" s="10"/>
      <c r="D42" s="11"/>
      <c r="E42" s="2"/>
      <c r="F42" s="9"/>
      <c r="G42" s="10"/>
      <c r="H42" s="11"/>
      <c r="J42" s="9"/>
      <c r="K42" s="10"/>
      <c r="L42" s="11"/>
      <c r="N42" s="9"/>
      <c r="O42" s="10"/>
      <c r="P42" s="11"/>
      <c r="R42" s="9"/>
      <c r="S42" s="10"/>
      <c r="T42" s="11"/>
      <c r="V42" s="9"/>
      <c r="W42" s="10"/>
      <c r="X42" s="11"/>
      <c r="Z42" s="9"/>
      <c r="AA42" s="10"/>
      <c r="AB42" s="11"/>
      <c r="AD42" s="9"/>
      <c r="AE42" s="10"/>
      <c r="AF42" s="11"/>
      <c r="AH42" s="9"/>
      <c r="AI42" s="10"/>
      <c r="AJ42" s="11"/>
      <c r="AL42" s="9"/>
      <c r="AM42" s="10"/>
      <c r="AN42" s="11"/>
      <c r="AP42" s="9"/>
      <c r="AQ42" s="10"/>
      <c r="AR42" s="11"/>
      <c r="AT42" s="9"/>
      <c r="AU42" s="13"/>
      <c r="AV42" s="11"/>
    </row>
    <row r="43" spans="2:48" ht="15.6" x14ac:dyDescent="0.3">
      <c r="B43" s="12" t="s">
        <v>86</v>
      </c>
      <c r="C43" s="10"/>
      <c r="D43" s="11"/>
      <c r="E43" s="2"/>
      <c r="F43" s="12" t="s">
        <v>86</v>
      </c>
      <c r="G43" s="10"/>
      <c r="H43" s="11"/>
      <c r="J43" s="12" t="s">
        <v>86</v>
      </c>
      <c r="K43" s="10"/>
      <c r="L43" s="11"/>
      <c r="N43" s="12" t="s">
        <v>86</v>
      </c>
      <c r="O43" s="10"/>
      <c r="P43" s="11"/>
      <c r="R43" s="12" t="s">
        <v>86</v>
      </c>
      <c r="S43" s="10"/>
      <c r="T43" s="11"/>
      <c r="V43" s="12" t="s">
        <v>86</v>
      </c>
      <c r="W43" s="10"/>
      <c r="X43" s="11"/>
      <c r="Z43" s="12" t="s">
        <v>86</v>
      </c>
      <c r="AA43" s="10"/>
      <c r="AB43" s="11"/>
      <c r="AD43" s="12" t="s">
        <v>86</v>
      </c>
      <c r="AE43" s="10"/>
      <c r="AF43" s="11"/>
      <c r="AH43" s="12" t="s">
        <v>86</v>
      </c>
      <c r="AI43" s="10"/>
      <c r="AJ43" s="11"/>
      <c r="AL43" s="12" t="s">
        <v>86</v>
      </c>
      <c r="AM43" s="10"/>
      <c r="AN43" s="11"/>
      <c r="AP43" s="12" t="s">
        <v>86</v>
      </c>
      <c r="AQ43" s="10"/>
      <c r="AR43" s="11"/>
      <c r="AT43" s="12" t="s">
        <v>86</v>
      </c>
      <c r="AU43" s="13"/>
      <c r="AV43" s="11"/>
    </row>
    <row r="44" spans="2:48" x14ac:dyDescent="0.3">
      <c r="B44" s="9" t="s">
        <v>22</v>
      </c>
      <c r="C44" s="13">
        <v>-23.8</v>
      </c>
      <c r="D44" s="11"/>
      <c r="E44" s="2"/>
      <c r="F44" s="9" t="s">
        <v>87</v>
      </c>
      <c r="G44" s="13">
        <v>-500</v>
      </c>
      <c r="H44" s="11"/>
      <c r="J44" s="9" t="s">
        <v>87</v>
      </c>
      <c r="K44" s="13">
        <v>-500</v>
      </c>
      <c r="L44" s="11"/>
      <c r="N44" s="9" t="s">
        <v>87</v>
      </c>
      <c r="O44" s="13">
        <v>-500</v>
      </c>
      <c r="P44" s="11"/>
      <c r="R44" s="9" t="s">
        <v>87</v>
      </c>
      <c r="S44" s="13">
        <v>-500</v>
      </c>
      <c r="T44" s="11"/>
      <c r="V44" s="9" t="s">
        <v>87</v>
      </c>
      <c r="W44" s="13">
        <v>-500</v>
      </c>
      <c r="X44" s="11"/>
      <c r="Z44" s="9" t="s">
        <v>87</v>
      </c>
      <c r="AA44" s="13">
        <v>-500</v>
      </c>
      <c r="AB44" s="11"/>
      <c r="AD44" s="9" t="s">
        <v>87</v>
      </c>
      <c r="AE44" s="13">
        <v>-500</v>
      </c>
      <c r="AF44" s="11"/>
      <c r="AH44" s="9" t="s">
        <v>87</v>
      </c>
      <c r="AI44" s="13">
        <v>-500</v>
      </c>
      <c r="AJ44" s="11"/>
      <c r="AL44" s="9" t="s">
        <v>87</v>
      </c>
      <c r="AM44" s="13">
        <v>-500</v>
      </c>
      <c r="AN44" s="11"/>
      <c r="AP44" s="9" t="s">
        <v>87</v>
      </c>
      <c r="AQ44" s="13">
        <v>-500</v>
      </c>
      <c r="AR44" s="11"/>
      <c r="AT44" s="9" t="s">
        <v>88</v>
      </c>
      <c r="AU44" s="10">
        <v>-231.2</v>
      </c>
      <c r="AV44" s="11"/>
    </row>
    <row r="45" spans="2:48" x14ac:dyDescent="0.3">
      <c r="C45" s="2"/>
      <c r="D45" s="11"/>
      <c r="E45" s="2"/>
      <c r="F45" s="9" t="s">
        <v>89</v>
      </c>
      <c r="G45" s="10">
        <v>-550</v>
      </c>
      <c r="H45" s="22"/>
      <c r="J45" s="9" t="s">
        <v>89</v>
      </c>
      <c r="K45" s="10">
        <v>-550</v>
      </c>
      <c r="L45" s="22"/>
      <c r="N45" s="9" t="s">
        <v>89</v>
      </c>
      <c r="O45" s="10">
        <v>-550</v>
      </c>
      <c r="P45" s="22"/>
      <c r="R45" s="9" t="s">
        <v>89</v>
      </c>
      <c r="S45" s="10">
        <v>-550</v>
      </c>
      <c r="T45" s="22"/>
      <c r="V45" s="9" t="s">
        <v>89</v>
      </c>
      <c r="W45" s="10">
        <v>-550</v>
      </c>
      <c r="X45" s="22"/>
      <c r="Z45" s="9" t="s">
        <v>89</v>
      </c>
      <c r="AA45" s="10">
        <v>-550</v>
      </c>
      <c r="AB45" s="22"/>
      <c r="AD45" s="9" t="s">
        <v>89</v>
      </c>
      <c r="AE45" s="10">
        <v>-550</v>
      </c>
      <c r="AF45" s="22"/>
      <c r="AH45" s="9" t="s">
        <v>89</v>
      </c>
      <c r="AI45" s="10">
        <v>-550</v>
      </c>
      <c r="AJ45" s="22"/>
      <c r="AL45" s="9" t="s">
        <v>89</v>
      </c>
      <c r="AM45" s="10">
        <v>-550</v>
      </c>
      <c r="AN45" s="22"/>
      <c r="AP45" s="9" t="s">
        <v>89</v>
      </c>
      <c r="AQ45" s="10">
        <v>-550</v>
      </c>
      <c r="AR45" s="22"/>
      <c r="AT45" s="9" t="s">
        <v>90</v>
      </c>
      <c r="AU45" s="10">
        <v>-200</v>
      </c>
      <c r="AV45" s="22"/>
    </row>
    <row r="46" spans="2:48" x14ac:dyDescent="0.3">
      <c r="C46" s="2"/>
      <c r="D46" s="11"/>
      <c r="E46" s="2"/>
      <c r="F46" s="9" t="s">
        <v>14</v>
      </c>
      <c r="G46" s="10">
        <v>-84.48</v>
      </c>
      <c r="H46" s="11"/>
      <c r="J46" s="9"/>
      <c r="K46" s="10"/>
      <c r="L46" s="11"/>
      <c r="N46" s="9" t="s">
        <v>6</v>
      </c>
      <c r="O46" s="13">
        <v>-576</v>
      </c>
      <c r="P46" s="11"/>
      <c r="R46" s="9"/>
      <c r="S46" s="13"/>
      <c r="T46" s="11"/>
      <c r="V46" s="9" t="s">
        <v>7</v>
      </c>
      <c r="W46" s="13">
        <v>-133.53</v>
      </c>
      <c r="X46" s="11"/>
      <c r="Z46" s="9" t="s">
        <v>17</v>
      </c>
      <c r="AA46" s="13">
        <v>-120</v>
      </c>
      <c r="AB46" s="11"/>
      <c r="AD46" s="9" t="s">
        <v>9</v>
      </c>
      <c r="AE46" s="13">
        <v>-260.13</v>
      </c>
      <c r="AF46" s="11"/>
      <c r="AH46" s="9" t="s">
        <v>10</v>
      </c>
      <c r="AI46" s="10">
        <v>-713.8</v>
      </c>
      <c r="AJ46" s="11"/>
      <c r="AL46" s="9" t="s">
        <v>88</v>
      </c>
      <c r="AM46" s="10">
        <v>-231.2</v>
      </c>
      <c r="AN46" s="11"/>
      <c r="AP46" s="9" t="s">
        <v>88</v>
      </c>
      <c r="AQ46" s="10">
        <v>-231.2</v>
      </c>
      <c r="AR46" s="11"/>
      <c r="AT46" s="9" t="s">
        <v>91</v>
      </c>
      <c r="AU46" s="10">
        <v>-243.75</v>
      </c>
      <c r="AV46" s="11"/>
    </row>
    <row r="47" spans="2:48" x14ac:dyDescent="0.3">
      <c r="C47" s="2"/>
      <c r="D47" s="11"/>
      <c r="E47" s="2"/>
      <c r="F47" s="9"/>
      <c r="H47" s="11"/>
      <c r="J47" s="9"/>
      <c r="K47" s="10"/>
      <c r="L47" s="11"/>
      <c r="N47" s="9" t="s">
        <v>16</v>
      </c>
      <c r="O47" s="13">
        <v>-314.83999999999997</v>
      </c>
      <c r="P47" s="11"/>
      <c r="R47" s="9"/>
      <c r="S47" s="13"/>
      <c r="T47" s="11"/>
      <c r="V47" s="9" t="s">
        <v>17</v>
      </c>
      <c r="W47" s="13">
        <v>-120</v>
      </c>
      <c r="X47" s="11"/>
      <c r="Z47" s="9" t="s">
        <v>26</v>
      </c>
      <c r="AA47" s="10">
        <v>-114.38</v>
      </c>
      <c r="AB47" s="11"/>
      <c r="AD47" s="9"/>
      <c r="AE47" s="10"/>
      <c r="AF47" s="11"/>
      <c r="AH47" s="9" t="s">
        <v>88</v>
      </c>
      <c r="AI47" s="10">
        <v>-231.2</v>
      </c>
      <c r="AJ47" s="11"/>
      <c r="AL47" s="9" t="s">
        <v>12</v>
      </c>
      <c r="AM47" s="10">
        <v>-36</v>
      </c>
      <c r="AN47" s="11"/>
      <c r="AP47" s="9" t="s">
        <v>12</v>
      </c>
      <c r="AQ47" s="10">
        <v>-36</v>
      </c>
      <c r="AR47" s="11"/>
      <c r="AT47" s="9" t="s">
        <v>92</v>
      </c>
      <c r="AU47" s="13">
        <v>-87.6</v>
      </c>
      <c r="AV47" s="11"/>
    </row>
    <row r="48" spans="2:48" x14ac:dyDescent="0.3">
      <c r="B48" s="9"/>
      <c r="C48" s="10"/>
      <c r="D48" s="11"/>
      <c r="E48" s="2"/>
      <c r="F48" s="9"/>
      <c r="H48" s="11"/>
      <c r="J48" s="9"/>
      <c r="K48" s="10"/>
      <c r="L48" s="11"/>
      <c r="N48" s="9" t="s">
        <v>40</v>
      </c>
      <c r="O48" s="13">
        <v>-32.4</v>
      </c>
      <c r="P48" s="11"/>
      <c r="R48" s="9"/>
      <c r="S48" s="13"/>
      <c r="T48" s="11"/>
      <c r="V48" s="9"/>
      <c r="W48" s="13"/>
      <c r="X48" s="11"/>
      <c r="Z48" s="9" t="s">
        <v>41</v>
      </c>
      <c r="AA48" s="10">
        <v>-132</v>
      </c>
      <c r="AB48" s="11"/>
      <c r="AD48" s="9"/>
      <c r="AE48" s="10"/>
      <c r="AF48" s="11"/>
      <c r="AH48" s="9"/>
      <c r="AI48" s="10"/>
      <c r="AJ48" s="11"/>
      <c r="AL48" s="9" t="s">
        <v>93</v>
      </c>
      <c r="AM48" s="10">
        <v>-320</v>
      </c>
      <c r="AN48" s="11"/>
      <c r="AP48" s="9" t="s">
        <v>30</v>
      </c>
      <c r="AQ48" s="10">
        <v>-79.2</v>
      </c>
      <c r="AR48" s="11"/>
      <c r="AT48" s="9" t="s">
        <v>94</v>
      </c>
      <c r="AU48" s="10">
        <v>-126.72</v>
      </c>
      <c r="AV48" s="11"/>
    </row>
    <row r="49" spans="2:48" x14ac:dyDescent="0.3">
      <c r="B49" s="9"/>
      <c r="C49" s="10"/>
      <c r="D49" s="11"/>
      <c r="E49" s="2"/>
      <c r="F49" s="9"/>
      <c r="G49" s="10"/>
      <c r="H49" s="11"/>
      <c r="J49" s="9"/>
      <c r="K49" s="10"/>
      <c r="L49" s="11"/>
      <c r="N49" s="9" t="s">
        <v>51</v>
      </c>
      <c r="O49" s="13">
        <v>-315</v>
      </c>
      <c r="P49" s="11"/>
      <c r="R49" s="9"/>
      <c r="S49" s="10"/>
      <c r="T49" s="11"/>
      <c r="V49" s="9"/>
      <c r="W49" s="10"/>
      <c r="X49" s="11"/>
      <c r="Z49" s="9" t="s">
        <v>34</v>
      </c>
      <c r="AA49" s="10">
        <v>-125</v>
      </c>
      <c r="AB49" s="11"/>
      <c r="AD49" s="9"/>
      <c r="AE49" s="10"/>
      <c r="AF49" s="11"/>
      <c r="AH49" s="9"/>
      <c r="AI49" s="10"/>
      <c r="AJ49" s="11"/>
      <c r="AL49" s="9"/>
      <c r="AM49" s="10"/>
      <c r="AN49" s="11"/>
      <c r="AP49" s="9"/>
      <c r="AQ49" s="10"/>
      <c r="AR49" s="11"/>
      <c r="AT49" s="9" t="s">
        <v>95</v>
      </c>
      <c r="AU49" s="10">
        <v>-63.36</v>
      </c>
      <c r="AV49" s="11"/>
    </row>
    <row r="50" spans="2:48" x14ac:dyDescent="0.3">
      <c r="B50" s="9"/>
      <c r="C50" s="10"/>
      <c r="D50" s="11"/>
      <c r="E50" s="2"/>
      <c r="F50" s="9"/>
      <c r="G50" s="10"/>
      <c r="H50" s="11"/>
      <c r="J50" s="9"/>
      <c r="K50" s="10"/>
      <c r="L50" s="11"/>
      <c r="N50" s="9" t="s">
        <v>25</v>
      </c>
      <c r="O50" s="10">
        <v>-427.65</v>
      </c>
      <c r="P50" s="11"/>
      <c r="R50" s="9"/>
      <c r="S50" s="10"/>
      <c r="T50" s="11"/>
      <c r="V50" s="9"/>
      <c r="W50" s="10"/>
      <c r="X50" s="11"/>
      <c r="Z50" s="9" t="s">
        <v>8</v>
      </c>
      <c r="AA50" s="10">
        <v>-175</v>
      </c>
      <c r="AB50" s="11"/>
      <c r="AD50" s="9"/>
      <c r="AE50" s="10"/>
      <c r="AF50" s="11"/>
      <c r="AH50" s="9"/>
      <c r="AI50" s="10"/>
      <c r="AJ50" s="11"/>
      <c r="AL50" s="9"/>
      <c r="AM50" s="10"/>
      <c r="AN50" s="11"/>
      <c r="AP50" s="9"/>
      <c r="AQ50" s="10"/>
      <c r="AR50" s="11"/>
      <c r="AT50" s="9" t="s">
        <v>96</v>
      </c>
      <c r="AU50" s="13">
        <v>-550</v>
      </c>
      <c r="AV50" s="11"/>
    </row>
    <row r="51" spans="2:48" x14ac:dyDescent="0.3">
      <c r="B51" s="9"/>
      <c r="C51" s="10"/>
      <c r="D51" s="11"/>
      <c r="E51" s="2"/>
      <c r="F51" s="9"/>
      <c r="G51" s="10"/>
      <c r="H51" s="11"/>
      <c r="J51" s="9"/>
      <c r="K51" s="10"/>
      <c r="L51" s="11"/>
      <c r="N51" s="9"/>
      <c r="O51" s="10"/>
      <c r="P51" s="11"/>
      <c r="R51" s="9"/>
      <c r="S51" s="10"/>
      <c r="T51" s="11"/>
      <c r="V51" s="9"/>
      <c r="W51" s="10"/>
      <c r="X51" s="11"/>
      <c r="Z51" s="9" t="s">
        <v>47</v>
      </c>
      <c r="AA51" s="10">
        <v>-120</v>
      </c>
      <c r="AB51" s="11"/>
      <c r="AD51" s="9"/>
      <c r="AE51" s="10"/>
      <c r="AF51" s="11"/>
      <c r="AH51" s="9"/>
      <c r="AI51" s="10"/>
      <c r="AJ51" s="11"/>
      <c r="AL51" s="9"/>
      <c r="AM51" s="10"/>
      <c r="AN51" s="11"/>
      <c r="AP51" s="9"/>
      <c r="AQ51" s="10"/>
      <c r="AR51" s="11"/>
      <c r="AT51" s="9" t="s">
        <v>97</v>
      </c>
      <c r="AU51" s="10">
        <v>357.71</v>
      </c>
      <c r="AV51" s="11"/>
    </row>
    <row r="52" spans="2:48" x14ac:dyDescent="0.3">
      <c r="B52" s="9"/>
      <c r="C52" s="10"/>
      <c r="D52" s="11"/>
      <c r="E52" s="2"/>
      <c r="F52" s="9"/>
      <c r="G52" s="10"/>
      <c r="H52" s="11"/>
      <c r="J52" s="9"/>
      <c r="K52" s="10"/>
      <c r="L52" s="11"/>
      <c r="N52" s="9"/>
      <c r="O52" s="10"/>
      <c r="P52" s="11"/>
      <c r="R52" s="9"/>
      <c r="S52" s="10"/>
      <c r="T52" s="11"/>
      <c r="V52" s="9"/>
      <c r="W52" s="10"/>
      <c r="X52" s="11"/>
      <c r="Z52" s="9"/>
      <c r="AA52" s="10"/>
      <c r="AB52" s="11"/>
      <c r="AD52" s="9"/>
      <c r="AE52" s="10"/>
      <c r="AF52" s="11"/>
      <c r="AH52" s="9"/>
      <c r="AI52" s="10"/>
      <c r="AJ52" s="11"/>
      <c r="AL52" s="9"/>
      <c r="AM52" s="10"/>
      <c r="AN52" s="11"/>
      <c r="AP52" s="9"/>
      <c r="AQ52" s="10"/>
      <c r="AR52" s="11"/>
      <c r="AT52" s="9" t="s">
        <v>98</v>
      </c>
      <c r="AU52" s="23">
        <f>[2]Expenditure!I99</f>
        <v>0</v>
      </c>
      <c r="AV52" s="11"/>
    </row>
    <row r="53" spans="2:48" x14ac:dyDescent="0.3">
      <c r="B53" s="9"/>
      <c r="C53" s="17"/>
      <c r="D53" s="11">
        <f>SUM(C44:C53)</f>
        <v>-23.8</v>
      </c>
      <c r="E53" s="2"/>
      <c r="F53" s="9"/>
      <c r="G53" s="17"/>
      <c r="H53" s="11">
        <f>SUM(G44:G53)</f>
        <v>-1134.48</v>
      </c>
      <c r="J53" s="9"/>
      <c r="K53" s="17"/>
      <c r="L53" s="11">
        <f>SUM(K44:K53)</f>
        <v>-1050</v>
      </c>
      <c r="N53" s="9"/>
      <c r="O53" s="17"/>
      <c r="P53" s="11">
        <f>SUM(O44:O53)</f>
        <v>-2715.89</v>
      </c>
      <c r="R53" s="9"/>
      <c r="S53" s="17"/>
      <c r="T53" s="11">
        <f>SUM(S44:S53)</f>
        <v>-1050</v>
      </c>
      <c r="V53" s="9"/>
      <c r="W53" s="17"/>
      <c r="X53" s="11">
        <f>SUM(W44:W53)</f>
        <v>-1303.53</v>
      </c>
      <c r="Z53" s="9"/>
      <c r="AA53" s="17"/>
      <c r="AB53" s="11">
        <f>SUM(AA44:AA53)</f>
        <v>-1836.38</v>
      </c>
      <c r="AD53" s="9"/>
      <c r="AE53" s="17"/>
      <c r="AF53" s="11">
        <f>SUM(AE44:AE53)</f>
        <v>-1310.1300000000001</v>
      </c>
      <c r="AH53" s="9"/>
      <c r="AI53" s="17"/>
      <c r="AJ53" s="11">
        <f>SUM(AI44:AI53)</f>
        <v>-1995</v>
      </c>
      <c r="AL53" s="9"/>
      <c r="AM53" s="17"/>
      <c r="AN53" s="11">
        <f>SUM(AM11:AM53)</f>
        <v>-1782.6000000000001</v>
      </c>
      <c r="AP53" s="9"/>
      <c r="AQ53" s="17"/>
      <c r="AR53" s="11">
        <f>SUM(AQ44:AQ53)</f>
        <v>-1396.4</v>
      </c>
      <c r="AT53" s="9"/>
      <c r="AU53" s="17"/>
      <c r="AV53" s="11">
        <f>SUM(AU44:AU53)</f>
        <v>-1144.92</v>
      </c>
    </row>
    <row r="54" spans="2:48" x14ac:dyDescent="0.3">
      <c r="B54" s="9"/>
      <c r="C54" s="10"/>
      <c r="D54" s="11"/>
      <c r="E54" s="2"/>
      <c r="F54" s="9"/>
      <c r="G54" s="10"/>
      <c r="H54" s="11"/>
      <c r="J54" s="9"/>
      <c r="K54" s="10"/>
      <c r="L54" s="11"/>
      <c r="N54" s="9"/>
      <c r="O54" s="10"/>
      <c r="P54" s="11"/>
      <c r="R54" s="9"/>
      <c r="S54" s="10"/>
      <c r="T54" s="11"/>
      <c r="V54" s="9"/>
      <c r="W54" s="10"/>
      <c r="X54" s="11"/>
      <c r="Z54" s="9"/>
      <c r="AA54" s="10"/>
      <c r="AB54" s="11"/>
      <c r="AD54" s="9"/>
      <c r="AE54" s="10"/>
      <c r="AF54" s="11"/>
      <c r="AH54" s="9"/>
      <c r="AI54" s="10"/>
      <c r="AJ54" s="11"/>
      <c r="AL54" s="9"/>
      <c r="AM54" s="10"/>
      <c r="AN54" s="11"/>
      <c r="AP54" s="9"/>
      <c r="AQ54" s="10"/>
      <c r="AR54" s="11"/>
      <c r="AT54" s="9"/>
      <c r="AU54" s="10"/>
      <c r="AV54" s="11"/>
    </row>
    <row r="55" spans="2:48" ht="15.6" x14ac:dyDescent="0.3">
      <c r="B55" s="9" t="s">
        <v>99</v>
      </c>
      <c r="C55" s="10"/>
      <c r="D55" s="24">
        <f>D39+D53</f>
        <v>1856.3500000000001</v>
      </c>
      <c r="E55" s="2"/>
      <c r="F55" s="9" t="s">
        <v>99</v>
      </c>
      <c r="G55" s="10"/>
      <c r="H55" s="24">
        <f>H39+H53</f>
        <v>2432.2199999999993</v>
      </c>
      <c r="J55" s="9" t="s">
        <v>99</v>
      </c>
      <c r="K55" s="10"/>
      <c r="L55" s="24">
        <f>L39+L53</f>
        <v>2034.8799999999992</v>
      </c>
      <c r="N55" s="9" t="s">
        <v>99</v>
      </c>
      <c r="O55" s="10"/>
      <c r="P55" s="24">
        <f>P39+P53</f>
        <v>-1698.0800000000004</v>
      </c>
      <c r="R55" s="9" t="s">
        <v>99</v>
      </c>
      <c r="S55" s="10"/>
      <c r="T55" s="24">
        <f>T39+T53</f>
        <v>-178.77000000000044</v>
      </c>
      <c r="V55" s="9" t="s">
        <v>99</v>
      </c>
      <c r="W55" s="10"/>
      <c r="X55" s="24">
        <f>X39+X53</f>
        <v>1567.6999999999996</v>
      </c>
      <c r="Z55" s="9" t="s">
        <v>99</v>
      </c>
      <c r="AA55" s="10"/>
      <c r="AB55" s="24">
        <f>AB39+AB53</f>
        <v>1016.9099999999994</v>
      </c>
      <c r="AD55" s="9" t="s">
        <v>99</v>
      </c>
      <c r="AE55" s="10"/>
      <c r="AF55" s="24">
        <f>AF39+AF53</f>
        <v>727.69999999999936</v>
      </c>
      <c r="AH55" s="9" t="s">
        <v>99</v>
      </c>
      <c r="AI55" s="10"/>
      <c r="AJ55" s="24">
        <f>AJ39+AJ53</f>
        <v>-637.7000000000005</v>
      </c>
      <c r="AL55" s="9" t="s">
        <v>99</v>
      </c>
      <c r="AM55" s="10"/>
      <c r="AN55" s="24">
        <f>AN39+AN53</f>
        <v>-1683.1800000000007</v>
      </c>
      <c r="AP55" s="9" t="s">
        <v>99</v>
      </c>
      <c r="AQ55" s="10"/>
      <c r="AR55" s="24">
        <f>AR39+AR53</f>
        <v>-13.290000000000646</v>
      </c>
      <c r="AT55" s="9" t="s">
        <v>99</v>
      </c>
      <c r="AU55" s="10"/>
      <c r="AV55" s="24">
        <f>AV39+AV53</f>
        <v>2143.9499999999998</v>
      </c>
    </row>
    <row r="56" spans="2:48" x14ac:dyDescent="0.3">
      <c r="B56" s="25"/>
      <c r="C56" s="17"/>
      <c r="D56" s="26"/>
      <c r="E56" s="2"/>
      <c r="F56" s="25"/>
      <c r="G56" s="19"/>
      <c r="H56" s="27"/>
      <c r="J56" s="25"/>
      <c r="K56" s="19"/>
      <c r="L56" s="27"/>
      <c r="N56" s="25"/>
      <c r="O56" s="19"/>
      <c r="P56" s="27"/>
      <c r="R56" s="25"/>
      <c r="S56" s="19"/>
      <c r="T56" s="27"/>
      <c r="V56" s="25"/>
      <c r="W56" s="19"/>
      <c r="X56" s="27"/>
      <c r="Z56" s="25"/>
      <c r="AA56" s="19"/>
      <c r="AB56" s="27"/>
      <c r="AD56" s="25"/>
      <c r="AE56" s="19"/>
      <c r="AF56" s="27"/>
      <c r="AH56" s="25"/>
      <c r="AI56" s="19"/>
      <c r="AJ56" s="27"/>
      <c r="AL56" s="25"/>
      <c r="AM56" s="19"/>
      <c r="AN56" s="27"/>
      <c r="AP56" s="25"/>
      <c r="AQ56" s="19"/>
      <c r="AR56" s="27"/>
      <c r="AT56" s="25"/>
      <c r="AU56" s="19"/>
      <c r="AV56" s="27"/>
    </row>
    <row r="57" spans="2:48" x14ac:dyDescent="0.3">
      <c r="C57" s="2"/>
      <c r="D57" s="2"/>
      <c r="E57" s="2"/>
    </row>
    <row r="58" spans="2:48" x14ac:dyDescent="0.3">
      <c r="C58" s="2"/>
      <c r="D58" s="2"/>
      <c r="E58" s="2"/>
    </row>
    <row r="59" spans="2:48" x14ac:dyDescent="0.3">
      <c r="C59" s="2"/>
      <c r="D59" s="2"/>
      <c r="E59" s="2"/>
    </row>
    <row r="60" spans="2:48" x14ac:dyDescent="0.3">
      <c r="C60" s="2"/>
      <c r="D60" s="2"/>
      <c r="E60" s="2"/>
    </row>
    <row r="61" spans="2:48" x14ac:dyDescent="0.3">
      <c r="C61" s="2"/>
      <c r="D61" s="2"/>
      <c r="E61" s="2"/>
    </row>
    <row r="62" spans="2:48" x14ac:dyDescent="0.3">
      <c r="C62" s="2"/>
      <c r="D62" s="2"/>
      <c r="E62" s="2"/>
    </row>
    <row r="63" spans="2:48" x14ac:dyDescent="0.3">
      <c r="C63" s="2"/>
      <c r="D63" s="2"/>
      <c r="E63" s="2"/>
    </row>
    <row r="64" spans="2:48" x14ac:dyDescent="0.3">
      <c r="C64" s="2"/>
      <c r="D64" s="2"/>
      <c r="E64" s="2"/>
    </row>
    <row r="65" spans="3:5" x14ac:dyDescent="0.3">
      <c r="C65" s="2"/>
      <c r="D65" s="2"/>
      <c r="E65" s="2"/>
    </row>
    <row r="66" spans="3:5" x14ac:dyDescent="0.3">
      <c r="C66" s="2"/>
      <c r="D66" s="2"/>
      <c r="E66" s="2"/>
    </row>
    <row r="67" spans="3:5" x14ac:dyDescent="0.3">
      <c r="C67" s="2"/>
      <c r="D67" s="2"/>
      <c r="E67" s="2"/>
    </row>
    <row r="68" spans="3:5" x14ac:dyDescent="0.3">
      <c r="C68" s="2"/>
      <c r="D68" s="2"/>
      <c r="E68" s="2"/>
    </row>
    <row r="69" spans="3:5" x14ac:dyDescent="0.3">
      <c r="C69" s="2"/>
      <c r="D69" s="2"/>
      <c r="E69" s="2"/>
    </row>
    <row r="70" spans="3:5" x14ac:dyDescent="0.3">
      <c r="C70" s="2"/>
      <c r="D70" s="2"/>
      <c r="E70" s="2"/>
    </row>
    <row r="71" spans="3:5" x14ac:dyDescent="0.3">
      <c r="C71" s="2"/>
      <c r="D71" s="2"/>
      <c r="E71" s="2"/>
    </row>
    <row r="72" spans="3:5" x14ac:dyDescent="0.3">
      <c r="C72" s="2"/>
      <c r="D72" s="2"/>
      <c r="E72" s="2"/>
    </row>
    <row r="73" spans="3:5" x14ac:dyDescent="0.3">
      <c r="C73" s="2"/>
      <c r="D73" s="2"/>
      <c r="E73" s="2"/>
    </row>
    <row r="74" spans="3:5" x14ac:dyDescent="0.3">
      <c r="C74" s="2"/>
      <c r="D74" s="2"/>
      <c r="E74" s="2"/>
    </row>
    <row r="75" spans="3:5" x14ac:dyDescent="0.3">
      <c r="C75" s="2"/>
      <c r="D75" s="2"/>
      <c r="E75" s="2"/>
    </row>
    <row r="76" spans="3:5" x14ac:dyDescent="0.3">
      <c r="C76" s="2"/>
      <c r="D76" s="2"/>
      <c r="E76" s="2"/>
    </row>
    <row r="77" spans="3:5" x14ac:dyDescent="0.3">
      <c r="C77" s="2"/>
      <c r="D77" s="2"/>
      <c r="E77" s="2"/>
    </row>
    <row r="78" spans="3:5" x14ac:dyDescent="0.3">
      <c r="C78" s="2"/>
      <c r="D78" s="2"/>
      <c r="E78" s="2"/>
    </row>
    <row r="79" spans="3:5" x14ac:dyDescent="0.3">
      <c r="C79" s="2"/>
      <c r="D79" s="2"/>
      <c r="E79" s="2"/>
    </row>
    <row r="80" spans="3:5" x14ac:dyDescent="0.3">
      <c r="C80" s="2"/>
      <c r="D80" s="2"/>
      <c r="E80" s="2"/>
    </row>
    <row r="81" spans="3:5" x14ac:dyDescent="0.3">
      <c r="C81" s="2"/>
      <c r="D81" s="2"/>
      <c r="E81" s="2"/>
    </row>
    <row r="82" spans="3:5" x14ac:dyDescent="0.3">
      <c r="C82" s="2"/>
      <c r="D82" s="2"/>
      <c r="E82" s="2"/>
    </row>
    <row r="83" spans="3:5" x14ac:dyDescent="0.3">
      <c r="C83" s="2"/>
      <c r="D83" s="2"/>
      <c r="E83" s="2"/>
    </row>
    <row r="84" spans="3:5" x14ac:dyDescent="0.3">
      <c r="C84" s="2"/>
      <c r="D84" s="2"/>
      <c r="E84" s="2"/>
    </row>
    <row r="85" spans="3:5" x14ac:dyDescent="0.3">
      <c r="C85" s="2"/>
      <c r="D85" s="2"/>
      <c r="E85" s="2"/>
    </row>
    <row r="86" spans="3:5" x14ac:dyDescent="0.3">
      <c r="C86" s="2"/>
      <c r="D86" s="2"/>
      <c r="E86" s="2"/>
    </row>
    <row r="87" spans="3:5" x14ac:dyDescent="0.3">
      <c r="C87" s="2"/>
      <c r="D87" s="2"/>
      <c r="E87" s="2"/>
    </row>
    <row r="88" spans="3:5" x14ac:dyDescent="0.3">
      <c r="C88" s="2"/>
      <c r="D88" s="2"/>
      <c r="E88" s="2"/>
    </row>
    <row r="89" spans="3:5" x14ac:dyDescent="0.3">
      <c r="C89" s="2"/>
      <c r="D89" s="2"/>
      <c r="E89" s="2"/>
    </row>
    <row r="90" spans="3:5" x14ac:dyDescent="0.3">
      <c r="C90" s="2"/>
      <c r="D90" s="2"/>
      <c r="E90" s="2"/>
    </row>
    <row r="91" spans="3:5" x14ac:dyDescent="0.3">
      <c r="C91" s="2"/>
      <c r="D91" s="2"/>
      <c r="E91" s="2"/>
    </row>
    <row r="92" spans="3:5" x14ac:dyDescent="0.3">
      <c r="C92" s="2"/>
      <c r="D92" s="2"/>
      <c r="E92" s="2"/>
    </row>
    <row r="93" spans="3:5" x14ac:dyDescent="0.3">
      <c r="C93" s="2"/>
      <c r="D93" s="2"/>
      <c r="E93" s="2"/>
    </row>
    <row r="94" spans="3:5" x14ac:dyDescent="0.3">
      <c r="C94" s="2"/>
      <c r="D94" s="2"/>
      <c r="E94" s="2"/>
    </row>
    <row r="95" spans="3:5" x14ac:dyDescent="0.3">
      <c r="C95" s="2"/>
      <c r="D95" s="2"/>
      <c r="E95" s="2"/>
    </row>
    <row r="96" spans="3:5" x14ac:dyDescent="0.3">
      <c r="C96" s="2"/>
      <c r="D96" s="2"/>
      <c r="E96" s="2"/>
    </row>
    <row r="97" spans="3:5" x14ac:dyDescent="0.3">
      <c r="C97" s="2"/>
      <c r="D97" s="2"/>
      <c r="E97" s="2"/>
    </row>
    <row r="98" spans="3:5" x14ac:dyDescent="0.3">
      <c r="C98" s="2"/>
      <c r="D98" s="2"/>
      <c r="E98" s="2"/>
    </row>
    <row r="99" spans="3:5" x14ac:dyDescent="0.3">
      <c r="C99" s="2"/>
      <c r="D99" s="2"/>
      <c r="E99" s="2"/>
    </row>
    <row r="100" spans="3:5" x14ac:dyDescent="0.3">
      <c r="C100" s="2"/>
      <c r="D100" s="2"/>
      <c r="E100" s="2"/>
    </row>
    <row r="101" spans="3:5" x14ac:dyDescent="0.3">
      <c r="C101" s="2"/>
      <c r="D101" s="2"/>
      <c r="E101" s="2"/>
    </row>
    <row r="102" spans="3:5" x14ac:dyDescent="0.3">
      <c r="C102" s="2"/>
      <c r="D102" s="2"/>
      <c r="E102" s="2"/>
    </row>
    <row r="103" spans="3:5" x14ac:dyDescent="0.3">
      <c r="C103" s="2"/>
      <c r="D103" s="2"/>
      <c r="E103" s="2"/>
    </row>
    <row r="104" spans="3:5" x14ac:dyDescent="0.3">
      <c r="C104" s="2"/>
      <c r="D104" s="2"/>
      <c r="E104" s="2"/>
    </row>
    <row r="105" spans="3:5" x14ac:dyDescent="0.3">
      <c r="C105" s="2"/>
      <c r="D105" s="2"/>
      <c r="E105" s="2"/>
    </row>
    <row r="106" spans="3:5" x14ac:dyDescent="0.3">
      <c r="C106" s="2"/>
      <c r="D106" s="2"/>
      <c r="E106" s="2"/>
    </row>
    <row r="107" spans="3:5" x14ac:dyDescent="0.3">
      <c r="C107" s="2"/>
      <c r="D107" s="2"/>
      <c r="E107" s="2"/>
    </row>
    <row r="108" spans="3:5" x14ac:dyDescent="0.3">
      <c r="C108" s="2"/>
      <c r="D108" s="2"/>
      <c r="E108" s="2"/>
    </row>
    <row r="109" spans="3:5" x14ac:dyDescent="0.3">
      <c r="C109" s="2"/>
      <c r="D109" s="2"/>
      <c r="E109" s="2"/>
    </row>
    <row r="110" spans="3:5" x14ac:dyDescent="0.3">
      <c r="C110" s="2"/>
      <c r="D110" s="2"/>
      <c r="E110" s="2"/>
    </row>
    <row r="111" spans="3:5" x14ac:dyDescent="0.3">
      <c r="C111" s="2"/>
      <c r="D111" s="2"/>
      <c r="E111" s="2"/>
    </row>
    <row r="112" spans="3:5" x14ac:dyDescent="0.3">
      <c r="C112" s="2"/>
      <c r="D112" s="2"/>
      <c r="E112" s="2"/>
    </row>
    <row r="113" spans="3:5" x14ac:dyDescent="0.3">
      <c r="C113" s="2"/>
      <c r="D113" s="2"/>
      <c r="E113" s="2"/>
    </row>
    <row r="114" spans="3:5" x14ac:dyDescent="0.3">
      <c r="C114" s="2"/>
      <c r="D114" s="2"/>
      <c r="E114" s="2"/>
    </row>
  </sheetData>
  <sheetProtection algorithmName="SHA-512" hashValue="TiDAJeg0HYAAnQ8sCKHeW6NKxwcwDFtsJP7YBLwM7EwCMpHwF/knjEtlbjkzWRnYtezO7W76HCsJPibTpzk2tA==" saltValue="SR1vhc7qaouBNPQVCqo6k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82E6-6423-4750-8885-C751A2F95A87}">
  <dimension ref="B2:AV39"/>
  <sheetViews>
    <sheetView workbookViewId="0">
      <selection activeCell="G21" sqref="G21"/>
    </sheetView>
  </sheetViews>
  <sheetFormatPr defaultRowHeight="14.4" x14ac:dyDescent="0.3"/>
  <cols>
    <col min="3" max="3" width="12.21875" customWidth="1"/>
    <col min="4" max="4" width="14.5546875" customWidth="1"/>
    <col min="7" max="7" width="11.5546875" customWidth="1"/>
    <col min="8" max="8" width="13" customWidth="1"/>
    <col min="12" max="12" width="12.21875" customWidth="1"/>
    <col min="16" max="16" width="15.5546875" customWidth="1"/>
    <col min="20" max="20" width="11.6640625" customWidth="1"/>
  </cols>
  <sheetData>
    <row r="2" spans="2:48" ht="15.6" x14ac:dyDescent="0.3">
      <c r="B2" s="1" t="s">
        <v>100</v>
      </c>
      <c r="C2" s="2"/>
      <c r="D2" s="2"/>
      <c r="E2" s="2"/>
    </row>
    <row r="3" spans="2:48" x14ac:dyDescent="0.3">
      <c r="C3" s="2"/>
      <c r="D3" s="2"/>
      <c r="E3" s="2"/>
    </row>
    <row r="4" spans="2:48" ht="15.6" x14ac:dyDescent="0.3">
      <c r="B4" s="3">
        <v>45017</v>
      </c>
      <c r="C4" s="4"/>
      <c r="D4" s="5"/>
      <c r="E4" s="6"/>
      <c r="F4" s="3">
        <f>EDATE(B4,1)</f>
        <v>45047</v>
      </c>
      <c r="G4" s="4"/>
      <c r="H4" s="5"/>
      <c r="I4" s="1"/>
      <c r="J4" s="3">
        <f>EDATE(F4,1)</f>
        <v>45078</v>
      </c>
      <c r="K4" s="7"/>
      <c r="L4" s="8"/>
      <c r="M4" s="1"/>
      <c r="N4" s="3">
        <f>EDATE(J4,1)</f>
        <v>45108</v>
      </c>
      <c r="O4" s="7"/>
      <c r="P4" s="8"/>
      <c r="Q4" s="1"/>
      <c r="R4" s="3">
        <f>EDATE(N4,1)</f>
        <v>45139</v>
      </c>
      <c r="S4" s="7"/>
      <c r="T4" s="8"/>
      <c r="U4" s="1"/>
      <c r="V4" s="3">
        <f>EDATE(R4,1)</f>
        <v>45170</v>
      </c>
      <c r="W4" s="7"/>
      <c r="X4" s="8"/>
      <c r="Y4" s="1"/>
      <c r="Z4" s="3">
        <f>EDATE(V4,1)</f>
        <v>45200</v>
      </c>
      <c r="AA4" s="7"/>
      <c r="AB4" s="8"/>
      <c r="AC4" s="1"/>
      <c r="AD4" s="3">
        <f>EDATE(Z4,1)</f>
        <v>45231</v>
      </c>
      <c r="AE4" s="7"/>
      <c r="AF4" s="8"/>
      <c r="AG4" s="1"/>
      <c r="AH4" s="3">
        <f>EDATE(AD4,1)</f>
        <v>45261</v>
      </c>
      <c r="AI4" s="7"/>
      <c r="AJ4" s="8"/>
      <c r="AK4" s="1"/>
      <c r="AL4" s="3">
        <f>EDATE(AH4,1)</f>
        <v>45292</v>
      </c>
      <c r="AM4" s="7"/>
      <c r="AN4" s="8"/>
      <c r="AO4" s="1"/>
      <c r="AP4" s="3">
        <f>EDATE(AL4,1)</f>
        <v>45323</v>
      </c>
      <c r="AQ4" s="7"/>
      <c r="AR4" s="8"/>
      <c r="AS4" s="1"/>
      <c r="AT4" s="3">
        <f>EDATE(AP4,1)</f>
        <v>45352</v>
      </c>
      <c r="AU4" s="7"/>
      <c r="AV4" s="8"/>
    </row>
    <row r="5" spans="2:48" x14ac:dyDescent="0.3">
      <c r="B5" s="9" t="s">
        <v>0</v>
      </c>
      <c r="C5" s="10"/>
      <c r="D5" s="11">
        <f>'[3]Deposit Account Bank Rec 22-23'!$AU$25</f>
        <v>12099.860000000002</v>
      </c>
      <c r="E5" s="2"/>
      <c r="F5" s="9" t="s">
        <v>0</v>
      </c>
      <c r="G5" s="10"/>
      <c r="H5" s="11">
        <f>D26</f>
        <v>18408.240000000002</v>
      </c>
      <c r="J5" s="9" t="s">
        <v>0</v>
      </c>
      <c r="K5" s="10"/>
      <c r="L5" s="11">
        <f>H26</f>
        <v>14826.710000000001</v>
      </c>
      <c r="N5" s="9" t="s">
        <v>0</v>
      </c>
      <c r="O5" s="10"/>
      <c r="P5" s="11">
        <f>L26</f>
        <v>14836.810000000001</v>
      </c>
      <c r="R5" s="9" t="s">
        <v>0</v>
      </c>
      <c r="S5" s="10"/>
      <c r="T5" s="11">
        <f>P26</f>
        <v>14846.890000000001</v>
      </c>
      <c r="V5" s="9" t="s">
        <v>0</v>
      </c>
      <c r="W5" s="10"/>
      <c r="X5" s="11">
        <f>T26</f>
        <v>14857.87</v>
      </c>
      <c r="Z5" s="9" t="s">
        <v>0</v>
      </c>
      <c r="AA5" s="10"/>
      <c r="AB5" s="11">
        <f>X26</f>
        <v>21172.45</v>
      </c>
      <c r="AD5" s="9" t="s">
        <v>0</v>
      </c>
      <c r="AE5" s="10"/>
      <c r="AF5" s="11">
        <f>AB26</f>
        <v>17191.940000000002</v>
      </c>
      <c r="AH5" s="9" t="s">
        <v>0</v>
      </c>
      <c r="AI5" s="10"/>
      <c r="AJ5" s="11">
        <f>AF26</f>
        <v>17213.910000000003</v>
      </c>
      <c r="AL5" s="9" t="s">
        <v>0</v>
      </c>
      <c r="AM5" s="10"/>
      <c r="AN5" s="11">
        <f>AJ26</f>
        <v>17233.530000000002</v>
      </c>
      <c r="AP5" s="9" t="s">
        <v>0</v>
      </c>
      <c r="AQ5" s="10"/>
      <c r="AR5" s="11">
        <f>AN26</f>
        <v>20947.830000000002</v>
      </c>
      <c r="AT5" s="9" t="s">
        <v>0</v>
      </c>
      <c r="AU5" s="10"/>
      <c r="AV5" s="11">
        <f>AR26</f>
        <v>11562.630000000001</v>
      </c>
    </row>
    <row r="6" spans="2:48" x14ac:dyDescent="0.3">
      <c r="B6" s="9"/>
      <c r="C6" s="10"/>
      <c r="D6" s="11"/>
      <c r="E6" s="2"/>
      <c r="F6" s="9"/>
      <c r="G6" s="10"/>
      <c r="H6" s="11"/>
      <c r="J6" s="9"/>
      <c r="K6" s="10"/>
      <c r="L6" s="11"/>
      <c r="N6" s="9"/>
      <c r="O6" s="10"/>
      <c r="P6" s="11"/>
      <c r="R6" s="9"/>
      <c r="S6" s="10"/>
      <c r="T6" s="11"/>
      <c r="V6" s="9"/>
      <c r="W6" s="10"/>
      <c r="X6" s="11"/>
      <c r="Z6" s="9"/>
      <c r="AA6" s="10"/>
      <c r="AB6" s="11"/>
      <c r="AD6" s="9"/>
      <c r="AE6" s="10"/>
      <c r="AF6" s="11"/>
      <c r="AH6" s="9"/>
      <c r="AI6" s="10"/>
      <c r="AJ6" s="11"/>
      <c r="AL6" s="9"/>
      <c r="AM6" s="10"/>
      <c r="AN6" s="11"/>
      <c r="AP6" s="9"/>
      <c r="AQ6" s="10"/>
      <c r="AR6" s="11"/>
      <c r="AT6" s="9"/>
      <c r="AU6" s="10"/>
      <c r="AV6" s="11"/>
    </row>
    <row r="7" spans="2:48" ht="15.6" x14ac:dyDescent="0.3">
      <c r="B7" s="12" t="s">
        <v>1</v>
      </c>
      <c r="C7" s="10"/>
      <c r="D7" s="11"/>
      <c r="E7" s="2"/>
      <c r="F7" s="12" t="s">
        <v>1</v>
      </c>
      <c r="G7" s="10"/>
      <c r="H7" s="11"/>
      <c r="J7" s="12" t="s">
        <v>1</v>
      </c>
      <c r="K7" s="10"/>
      <c r="L7" s="11"/>
      <c r="N7" s="12" t="s">
        <v>1</v>
      </c>
      <c r="O7" s="10"/>
      <c r="P7" s="11"/>
      <c r="R7" s="12" t="s">
        <v>1</v>
      </c>
      <c r="S7" s="10"/>
      <c r="T7" s="11"/>
      <c r="V7" s="12" t="s">
        <v>1</v>
      </c>
      <c r="W7" s="10"/>
      <c r="X7" s="11"/>
      <c r="Z7" s="12" t="s">
        <v>1</v>
      </c>
      <c r="AA7" s="10"/>
      <c r="AB7" s="11"/>
      <c r="AD7" s="12" t="s">
        <v>1</v>
      </c>
      <c r="AE7" s="10"/>
      <c r="AF7" s="11"/>
      <c r="AH7" s="12" t="s">
        <v>1</v>
      </c>
      <c r="AI7" s="10"/>
      <c r="AJ7" s="11"/>
      <c r="AL7" s="12" t="s">
        <v>1</v>
      </c>
      <c r="AM7" s="10"/>
      <c r="AN7" s="11"/>
      <c r="AP7" s="12" t="s">
        <v>1</v>
      </c>
      <c r="AQ7" s="10"/>
      <c r="AR7" s="11"/>
      <c r="AT7" s="12" t="s">
        <v>1</v>
      </c>
      <c r="AU7" s="10"/>
      <c r="AV7" s="11"/>
    </row>
    <row r="8" spans="2:48" x14ac:dyDescent="0.3">
      <c r="B8" s="9" t="s">
        <v>101</v>
      </c>
      <c r="C8" s="13">
        <v>-2000</v>
      </c>
      <c r="D8" s="11"/>
      <c r="E8" s="2"/>
      <c r="F8" s="9" t="s">
        <v>101</v>
      </c>
      <c r="G8" s="13">
        <v>-2000</v>
      </c>
      <c r="H8" s="11"/>
      <c r="J8" s="9"/>
      <c r="K8" s="13"/>
      <c r="L8" s="11"/>
      <c r="N8" s="9"/>
      <c r="O8" s="10"/>
      <c r="P8" s="11"/>
      <c r="R8" s="9"/>
      <c r="S8" s="10"/>
      <c r="T8" s="11"/>
      <c r="V8" s="9" t="s">
        <v>101</v>
      </c>
      <c r="W8" s="13">
        <v>-2000</v>
      </c>
      <c r="X8" s="11"/>
      <c r="Z8" s="9" t="s">
        <v>101</v>
      </c>
      <c r="AA8" s="13">
        <v>-2000</v>
      </c>
      <c r="AB8" s="11"/>
      <c r="AD8" s="9"/>
      <c r="AE8" s="10"/>
      <c r="AF8" s="11"/>
      <c r="AH8" s="9"/>
      <c r="AI8" s="13"/>
      <c r="AJ8" s="11"/>
      <c r="AL8" s="9"/>
      <c r="AM8" s="13"/>
      <c r="AN8" s="11"/>
      <c r="AP8" s="9" t="s">
        <v>101</v>
      </c>
      <c r="AQ8" s="13">
        <v>-2000</v>
      </c>
      <c r="AR8" s="11"/>
      <c r="AT8" s="9" t="s">
        <v>101</v>
      </c>
      <c r="AU8" s="13">
        <v>-3000</v>
      </c>
      <c r="AV8" s="11"/>
    </row>
    <row r="9" spans="2:48" x14ac:dyDescent="0.3">
      <c r="B9" s="9"/>
      <c r="C9" s="13"/>
      <c r="D9" s="11"/>
      <c r="E9" s="2"/>
      <c r="F9" s="9" t="s">
        <v>101</v>
      </c>
      <c r="G9" s="13">
        <v>-2000</v>
      </c>
      <c r="H9" s="11"/>
      <c r="J9" s="9"/>
      <c r="K9" s="13"/>
      <c r="L9" s="11"/>
      <c r="N9" s="9"/>
      <c r="O9" s="10"/>
      <c r="P9" s="11"/>
      <c r="R9" s="9"/>
      <c r="S9" s="10"/>
      <c r="T9" s="11"/>
      <c r="V9" s="9"/>
      <c r="W9" s="13"/>
      <c r="X9" s="11"/>
      <c r="Z9" s="9" t="s">
        <v>102</v>
      </c>
      <c r="AA9" s="13">
        <v>-2000</v>
      </c>
      <c r="AB9" s="11"/>
      <c r="AD9" s="9"/>
      <c r="AE9" s="10"/>
      <c r="AF9" s="11"/>
      <c r="AH9" s="9"/>
      <c r="AI9" s="13"/>
      <c r="AJ9" s="11"/>
      <c r="AL9" s="9"/>
      <c r="AM9" s="13"/>
      <c r="AN9" s="11"/>
      <c r="AP9" s="9" t="s">
        <v>102</v>
      </c>
      <c r="AQ9" s="10">
        <v>-7408</v>
      </c>
      <c r="AR9" s="11"/>
      <c r="AT9" s="9" t="s">
        <v>101</v>
      </c>
      <c r="AU9" s="10">
        <v>-2000</v>
      </c>
      <c r="AV9" s="11"/>
    </row>
    <row r="10" spans="2:48" x14ac:dyDescent="0.3">
      <c r="B10" s="9"/>
      <c r="C10" s="13"/>
      <c r="D10" s="11"/>
      <c r="E10" s="2"/>
      <c r="F10" s="9"/>
      <c r="G10" s="13"/>
      <c r="H10" s="11"/>
      <c r="J10" s="9"/>
      <c r="K10" s="13"/>
      <c r="L10" s="11"/>
      <c r="N10" s="9"/>
      <c r="O10" s="10"/>
      <c r="P10" s="11"/>
      <c r="R10" s="9"/>
      <c r="S10" s="10"/>
      <c r="T10" s="11"/>
      <c r="V10" s="9"/>
      <c r="W10" s="13"/>
      <c r="X10" s="11"/>
      <c r="Z10" s="9"/>
      <c r="AA10" s="13"/>
      <c r="AB10" s="11"/>
      <c r="AD10" s="9"/>
      <c r="AE10" s="10"/>
      <c r="AF10" s="11"/>
      <c r="AH10" s="9"/>
      <c r="AI10" s="13"/>
      <c r="AJ10" s="11"/>
      <c r="AL10" s="9"/>
      <c r="AM10" s="13"/>
      <c r="AN10" s="11"/>
      <c r="AP10" s="9"/>
      <c r="AQ10" s="10"/>
      <c r="AR10" s="11"/>
      <c r="AT10" s="9"/>
      <c r="AU10" s="10"/>
      <c r="AV10" s="11"/>
    </row>
    <row r="11" spans="2:48" x14ac:dyDescent="0.3">
      <c r="B11" s="9"/>
      <c r="C11" s="13"/>
      <c r="D11" s="11"/>
      <c r="E11" s="2"/>
      <c r="F11" s="9"/>
      <c r="G11" s="13"/>
      <c r="H11" s="11"/>
      <c r="J11" s="9"/>
      <c r="K11" s="13"/>
      <c r="L11" s="11"/>
      <c r="N11" s="9"/>
      <c r="O11" s="10"/>
      <c r="P11" s="11"/>
      <c r="R11" s="9"/>
      <c r="S11" s="10"/>
      <c r="T11" s="11"/>
      <c r="V11" s="9"/>
      <c r="W11" s="13"/>
      <c r="X11" s="11"/>
      <c r="Z11" s="9"/>
      <c r="AA11" s="13"/>
      <c r="AB11" s="11"/>
      <c r="AD11" s="9"/>
      <c r="AE11" s="10"/>
      <c r="AF11" s="11"/>
      <c r="AH11" s="9"/>
      <c r="AI11" s="10"/>
      <c r="AJ11" s="11"/>
      <c r="AL11" s="9"/>
      <c r="AM11" s="10"/>
      <c r="AN11" s="11"/>
      <c r="AP11" s="9"/>
      <c r="AQ11" s="10"/>
      <c r="AR11" s="11"/>
      <c r="AT11" s="9"/>
      <c r="AU11" s="13"/>
      <c r="AV11" s="11"/>
    </row>
    <row r="12" spans="2:48" x14ac:dyDescent="0.3">
      <c r="B12" s="9"/>
      <c r="C12" s="10"/>
      <c r="D12" s="11"/>
      <c r="E12" s="2"/>
      <c r="F12" s="9"/>
      <c r="G12" s="13"/>
      <c r="H12" s="11"/>
      <c r="J12" s="9"/>
      <c r="K12" s="13"/>
      <c r="L12" s="11"/>
      <c r="N12" s="9"/>
      <c r="O12" s="10"/>
      <c r="P12" s="11"/>
      <c r="R12" s="9"/>
      <c r="S12" s="10"/>
      <c r="T12" s="11"/>
      <c r="V12" s="9"/>
      <c r="W12" s="13"/>
      <c r="X12" s="11"/>
      <c r="Z12" s="9"/>
      <c r="AA12" s="10"/>
      <c r="AB12" s="11"/>
      <c r="AD12" s="9"/>
      <c r="AE12" s="10"/>
      <c r="AF12" s="11"/>
      <c r="AH12" s="9"/>
      <c r="AI12" s="10"/>
      <c r="AJ12" s="11"/>
      <c r="AL12" s="9"/>
      <c r="AM12" s="10"/>
      <c r="AN12" s="11"/>
      <c r="AP12" s="9"/>
      <c r="AQ12" s="10"/>
      <c r="AR12" s="11"/>
      <c r="AT12" s="9"/>
      <c r="AU12" s="13"/>
      <c r="AV12" s="11"/>
    </row>
    <row r="13" spans="2:48" x14ac:dyDescent="0.3">
      <c r="B13" s="9"/>
      <c r="C13" s="10"/>
      <c r="D13" s="11"/>
      <c r="E13" s="2"/>
      <c r="F13" s="9"/>
      <c r="G13" s="10"/>
      <c r="H13" s="11"/>
      <c r="J13" s="9"/>
      <c r="K13" s="10"/>
      <c r="L13" s="11"/>
      <c r="N13" s="9"/>
      <c r="O13" s="10"/>
      <c r="P13" s="11"/>
      <c r="R13" s="9"/>
      <c r="S13" s="10"/>
      <c r="T13" s="11"/>
      <c r="V13" s="9"/>
      <c r="W13" s="13"/>
      <c r="X13" s="11"/>
      <c r="Z13" s="9"/>
      <c r="AA13" s="10"/>
      <c r="AB13" s="11"/>
      <c r="AD13" s="9"/>
      <c r="AE13" s="10"/>
      <c r="AF13" s="11"/>
      <c r="AH13" s="9"/>
      <c r="AI13" s="10"/>
      <c r="AJ13" s="11"/>
      <c r="AL13" s="9"/>
      <c r="AM13" s="10"/>
      <c r="AN13" s="11"/>
      <c r="AP13" s="9"/>
      <c r="AQ13" s="10"/>
      <c r="AR13" s="11"/>
      <c r="AT13" s="9"/>
      <c r="AU13" s="13"/>
      <c r="AV13" s="11"/>
    </row>
    <row r="14" spans="2:48" x14ac:dyDescent="0.3">
      <c r="B14" s="9"/>
      <c r="C14" s="17"/>
      <c r="D14" s="11"/>
      <c r="E14" s="2"/>
      <c r="F14" s="9"/>
      <c r="G14" s="10"/>
      <c r="H14" s="11"/>
      <c r="J14" s="9"/>
      <c r="K14" s="10"/>
      <c r="L14" s="11"/>
      <c r="N14" s="9"/>
      <c r="O14" s="10"/>
      <c r="P14" s="11"/>
      <c r="R14" s="9"/>
      <c r="S14" s="10"/>
      <c r="T14" s="11"/>
      <c r="V14" s="9"/>
      <c r="W14" s="10"/>
      <c r="X14" s="11"/>
      <c r="Z14" s="9"/>
      <c r="AA14" s="10"/>
      <c r="AB14" s="11"/>
      <c r="AD14" s="9"/>
      <c r="AE14" s="10"/>
      <c r="AF14" s="11"/>
      <c r="AH14" s="9"/>
      <c r="AI14" s="10"/>
      <c r="AJ14" s="11"/>
      <c r="AL14" s="9"/>
      <c r="AM14" s="10"/>
      <c r="AN14" s="11"/>
      <c r="AP14" s="9"/>
      <c r="AQ14" s="10"/>
      <c r="AR14" s="11"/>
      <c r="AT14" s="9"/>
      <c r="AU14" s="13"/>
      <c r="AV14" s="11"/>
    </row>
    <row r="15" spans="2:48" x14ac:dyDescent="0.3">
      <c r="B15" s="9"/>
      <c r="C15" s="10"/>
      <c r="D15" s="11">
        <f>SUM(C8:C14)</f>
        <v>-2000</v>
      </c>
      <c r="E15" s="2"/>
      <c r="F15" s="9"/>
      <c r="G15" s="17"/>
      <c r="H15" s="11">
        <f>SUM(G8:G15)</f>
        <v>-4000</v>
      </c>
      <c r="J15" s="9"/>
      <c r="K15" s="17"/>
      <c r="L15" s="11">
        <f>SUM(K8:K15)</f>
        <v>0</v>
      </c>
      <c r="N15" s="9"/>
      <c r="O15" s="17"/>
      <c r="P15" s="11">
        <f>SUM(O8:O15)</f>
        <v>0</v>
      </c>
      <c r="R15" s="9"/>
      <c r="S15" s="17"/>
      <c r="T15" s="11">
        <f>SUM(S8:S15)</f>
        <v>0</v>
      </c>
      <c r="V15" s="9"/>
      <c r="W15" s="17"/>
      <c r="X15" s="11">
        <f>SUM(W8:W15)</f>
        <v>-2000</v>
      </c>
      <c r="Z15" s="9"/>
      <c r="AA15" s="17"/>
      <c r="AB15" s="11">
        <f>SUM(AA8:AA15)</f>
        <v>-4000</v>
      </c>
      <c r="AD15" s="9"/>
      <c r="AE15" s="17"/>
      <c r="AF15" s="11">
        <f>SUM(AE8:AE15)</f>
        <v>0</v>
      </c>
      <c r="AH15" s="9"/>
      <c r="AI15" s="17"/>
      <c r="AJ15" s="11">
        <f>SUM(AI8:AI15)</f>
        <v>0</v>
      </c>
      <c r="AL15" s="9"/>
      <c r="AM15" s="17"/>
      <c r="AN15" s="11">
        <f>SUM(AM8:AM15)</f>
        <v>0</v>
      </c>
      <c r="AP15" s="9"/>
      <c r="AQ15" s="17"/>
      <c r="AR15" s="11">
        <f>SUM(AQ8:AQ15)</f>
        <v>-9408</v>
      </c>
      <c r="AT15" s="9"/>
      <c r="AU15" s="16"/>
      <c r="AV15" s="11">
        <f>SUM(AU8:AU15)</f>
        <v>-5000</v>
      </c>
    </row>
    <row r="16" spans="2:48" x14ac:dyDescent="0.3">
      <c r="B16" s="9"/>
      <c r="C16" s="10"/>
      <c r="D16" s="11"/>
      <c r="E16" s="2"/>
      <c r="F16" s="9"/>
      <c r="G16" s="10"/>
      <c r="H16" s="11"/>
      <c r="J16" s="9"/>
      <c r="K16" s="10"/>
      <c r="L16" s="11"/>
      <c r="N16" s="9"/>
      <c r="O16" s="10"/>
      <c r="P16" s="11"/>
      <c r="R16" s="9"/>
      <c r="S16" s="10"/>
      <c r="T16" s="11"/>
      <c r="V16" s="9"/>
      <c r="W16" s="10"/>
      <c r="X16" s="11"/>
      <c r="Z16" s="9"/>
      <c r="AA16" s="10"/>
      <c r="AB16" s="11"/>
      <c r="AD16" s="9"/>
      <c r="AE16" s="10"/>
      <c r="AF16" s="11"/>
      <c r="AH16" s="9"/>
      <c r="AI16" s="10"/>
      <c r="AJ16" s="11"/>
      <c r="AL16" s="9"/>
      <c r="AM16" s="10"/>
      <c r="AN16" s="11"/>
      <c r="AP16" s="9"/>
      <c r="AQ16" s="10"/>
      <c r="AR16" s="11"/>
      <c r="AT16" s="9"/>
      <c r="AU16" s="13"/>
      <c r="AV16" s="11"/>
    </row>
    <row r="17" spans="2:48" ht="15.6" x14ac:dyDescent="0.3">
      <c r="B17" s="12" t="s">
        <v>58</v>
      </c>
      <c r="C17" s="10"/>
      <c r="D17" s="11"/>
      <c r="E17" s="2"/>
      <c r="F17" s="12" t="s">
        <v>58</v>
      </c>
      <c r="G17" s="10"/>
      <c r="H17" s="11"/>
      <c r="J17" s="12" t="s">
        <v>58</v>
      </c>
      <c r="K17" s="10"/>
      <c r="L17" s="11"/>
      <c r="N17" s="12" t="s">
        <v>58</v>
      </c>
      <c r="O17" s="10"/>
      <c r="P17" s="11"/>
      <c r="R17" s="12" t="s">
        <v>58</v>
      </c>
      <c r="S17" s="10"/>
      <c r="T17" s="11"/>
      <c r="V17" s="12" t="s">
        <v>58</v>
      </c>
      <c r="W17" s="10"/>
      <c r="X17" s="11"/>
      <c r="Z17" s="12" t="s">
        <v>58</v>
      </c>
      <c r="AA17" s="10"/>
      <c r="AB17" s="11"/>
      <c r="AD17" s="12" t="s">
        <v>58</v>
      </c>
      <c r="AE17" s="10"/>
      <c r="AF17" s="11"/>
      <c r="AH17" s="12" t="s">
        <v>58</v>
      </c>
      <c r="AI17" s="10"/>
      <c r="AJ17" s="11"/>
      <c r="AL17" s="12" t="s">
        <v>58</v>
      </c>
      <c r="AM17" s="10"/>
      <c r="AN17" s="11"/>
      <c r="AP17" s="12" t="s">
        <v>58</v>
      </c>
      <c r="AQ17" s="10"/>
      <c r="AR17" s="11"/>
      <c r="AT17" s="12" t="s">
        <v>58</v>
      </c>
      <c r="AU17" s="13"/>
      <c r="AV17" s="11"/>
    </row>
    <row r="18" spans="2:48" x14ac:dyDescent="0.3">
      <c r="B18" s="9" t="s">
        <v>103</v>
      </c>
      <c r="C18" s="18">
        <v>8300</v>
      </c>
      <c r="D18" s="11"/>
      <c r="E18" s="2"/>
      <c r="F18" s="9" t="s">
        <v>103</v>
      </c>
      <c r="G18" s="18">
        <v>408</v>
      </c>
      <c r="H18" s="11"/>
      <c r="J18" s="9" t="s">
        <v>104</v>
      </c>
      <c r="K18" s="28">
        <v>10.1</v>
      </c>
      <c r="L18" s="11"/>
      <c r="N18" s="9" t="s">
        <v>104</v>
      </c>
      <c r="O18" s="18">
        <v>10.08</v>
      </c>
      <c r="P18" s="11"/>
      <c r="R18" s="9" t="s">
        <v>104</v>
      </c>
      <c r="S18" s="18">
        <v>10.98</v>
      </c>
      <c r="T18" s="11"/>
      <c r="V18" s="9" t="s">
        <v>103</v>
      </c>
      <c r="W18" s="18">
        <v>8300</v>
      </c>
      <c r="X18" s="11"/>
      <c r="Z18" s="9" t="s">
        <v>104</v>
      </c>
      <c r="AA18" s="18">
        <v>19.489999999999998</v>
      </c>
      <c r="AB18" s="11"/>
      <c r="AD18" s="9" t="s">
        <v>104</v>
      </c>
      <c r="AE18" s="18">
        <v>21.97</v>
      </c>
      <c r="AF18" s="11"/>
      <c r="AH18" s="9" t="s">
        <v>104</v>
      </c>
      <c r="AI18" s="18">
        <v>19.62</v>
      </c>
      <c r="AJ18" s="11"/>
      <c r="AL18" s="9" t="s">
        <v>104</v>
      </c>
      <c r="AM18" s="18">
        <v>17.8</v>
      </c>
      <c r="AN18" s="11"/>
      <c r="AP18" s="9" t="s">
        <v>104</v>
      </c>
      <c r="AQ18" s="18">
        <v>22.8</v>
      </c>
      <c r="AR18" s="11"/>
      <c r="AT18" s="9" t="s">
        <v>104</v>
      </c>
      <c r="AU18" s="18">
        <v>15.14</v>
      </c>
      <c r="AV18" s="11"/>
    </row>
    <row r="19" spans="2:48" x14ac:dyDescent="0.3">
      <c r="B19" s="9" t="s">
        <v>104</v>
      </c>
      <c r="C19" s="18">
        <v>8.3800000000000008</v>
      </c>
      <c r="D19" s="11"/>
      <c r="E19" s="2"/>
      <c r="F19" s="9" t="s">
        <v>104</v>
      </c>
      <c r="G19" s="18">
        <v>10.47</v>
      </c>
      <c r="H19" s="11"/>
      <c r="J19" s="9"/>
      <c r="K19" s="13"/>
      <c r="L19" s="11"/>
      <c r="N19" s="9"/>
      <c r="O19" s="13"/>
      <c r="P19" s="11"/>
      <c r="R19" s="9"/>
      <c r="S19" s="13"/>
      <c r="T19" s="11"/>
      <c r="V19" s="9" t="s">
        <v>104</v>
      </c>
      <c r="W19" s="18">
        <v>14.58</v>
      </c>
      <c r="X19" s="11"/>
      <c r="Z19" s="9"/>
      <c r="AA19" s="13"/>
      <c r="AB19" s="11"/>
      <c r="AD19" s="9"/>
      <c r="AE19" s="13"/>
      <c r="AF19" s="11"/>
      <c r="AH19" s="9"/>
      <c r="AI19" s="13"/>
      <c r="AJ19" s="11"/>
      <c r="AL19" s="9" t="s">
        <v>105</v>
      </c>
      <c r="AM19" s="18">
        <v>2500</v>
      </c>
      <c r="AN19" s="11"/>
      <c r="AP19" s="9"/>
      <c r="AQ19" s="13"/>
      <c r="AR19" s="11"/>
      <c r="AT19" s="9"/>
      <c r="AU19" s="13"/>
      <c r="AV19" s="11"/>
    </row>
    <row r="20" spans="2:48" x14ac:dyDescent="0.3">
      <c r="B20" s="9"/>
      <c r="C20" s="13"/>
      <c r="D20" s="11"/>
      <c r="E20" s="2"/>
      <c r="F20" s="9"/>
      <c r="G20" s="13"/>
      <c r="H20" s="11"/>
      <c r="J20" s="9"/>
      <c r="K20" s="13"/>
      <c r="L20" s="11"/>
      <c r="N20" s="9"/>
      <c r="O20" s="13"/>
      <c r="P20" s="11"/>
      <c r="R20" s="9"/>
      <c r="S20" s="10"/>
      <c r="T20" s="11"/>
      <c r="V20" s="9"/>
      <c r="W20" s="10"/>
      <c r="X20" s="11"/>
      <c r="Z20" s="9"/>
      <c r="AA20" s="13"/>
      <c r="AB20" s="11"/>
      <c r="AD20" s="9"/>
      <c r="AE20" s="10"/>
      <c r="AF20" s="11"/>
      <c r="AH20" s="9"/>
      <c r="AI20" s="13"/>
      <c r="AJ20" s="11"/>
      <c r="AL20" s="9" t="s">
        <v>106</v>
      </c>
      <c r="AM20" s="18">
        <v>1196.5</v>
      </c>
      <c r="AN20" s="11"/>
      <c r="AP20" s="9"/>
      <c r="AQ20" s="13"/>
      <c r="AR20" s="11"/>
      <c r="AT20" s="9"/>
      <c r="AU20" s="13"/>
      <c r="AV20" s="11"/>
    </row>
    <row r="21" spans="2:48" x14ac:dyDescent="0.3">
      <c r="B21" s="9"/>
      <c r="C21" s="10"/>
      <c r="D21" s="11"/>
      <c r="E21" s="2"/>
      <c r="F21" s="9"/>
      <c r="G21" s="10"/>
      <c r="H21" s="11"/>
      <c r="J21" s="9"/>
      <c r="K21" s="13"/>
      <c r="L21" s="11"/>
      <c r="N21" s="9"/>
      <c r="O21" s="10"/>
      <c r="P21" s="11"/>
      <c r="R21" s="9"/>
      <c r="S21" s="10"/>
      <c r="T21" s="11"/>
      <c r="V21" s="9"/>
      <c r="W21" s="10"/>
      <c r="X21" s="11"/>
      <c r="Z21" s="9"/>
      <c r="AA21" s="10"/>
      <c r="AB21" s="11"/>
      <c r="AD21" s="9"/>
      <c r="AE21" s="10"/>
      <c r="AF21" s="11"/>
      <c r="AH21" s="9"/>
      <c r="AI21" s="13"/>
      <c r="AJ21" s="11"/>
      <c r="AL21" s="9"/>
      <c r="AM21" s="13"/>
      <c r="AN21" s="11"/>
      <c r="AP21" s="9"/>
      <c r="AQ21" s="13"/>
      <c r="AR21" s="11"/>
      <c r="AT21" s="9"/>
      <c r="AU21" s="13"/>
      <c r="AV21" s="11"/>
    </row>
    <row r="22" spans="2:48" x14ac:dyDescent="0.3">
      <c r="B22" s="9"/>
      <c r="C22" s="10"/>
      <c r="D22" s="11"/>
      <c r="E22" s="2"/>
      <c r="F22" s="9"/>
      <c r="G22" s="10"/>
      <c r="H22" s="11"/>
      <c r="J22" s="9"/>
      <c r="K22" s="13"/>
      <c r="L22" s="11"/>
      <c r="N22" s="9"/>
      <c r="O22" s="10"/>
      <c r="P22" s="11"/>
      <c r="R22" s="9"/>
      <c r="S22" s="10"/>
      <c r="T22" s="11"/>
      <c r="V22" s="9"/>
      <c r="W22" s="10"/>
      <c r="X22" s="11"/>
      <c r="Z22" s="9"/>
      <c r="AA22" s="10"/>
      <c r="AB22" s="11"/>
      <c r="AD22" s="9"/>
      <c r="AE22" s="10"/>
      <c r="AF22" s="11"/>
      <c r="AH22" s="9"/>
      <c r="AI22" s="10"/>
      <c r="AJ22" s="11"/>
      <c r="AL22" s="9"/>
      <c r="AM22" s="10"/>
      <c r="AN22" s="11"/>
      <c r="AP22" s="9"/>
      <c r="AQ22" s="10"/>
      <c r="AR22" s="11"/>
      <c r="AT22" s="9"/>
      <c r="AU22" s="10"/>
      <c r="AV22" s="11"/>
    </row>
    <row r="23" spans="2:48" x14ac:dyDescent="0.3">
      <c r="B23" s="9"/>
      <c r="C23" s="17"/>
      <c r="D23" s="11"/>
      <c r="E23" s="2"/>
      <c r="F23" s="9"/>
      <c r="G23" s="19"/>
      <c r="H23" s="11"/>
      <c r="J23" s="9"/>
      <c r="K23" s="19"/>
      <c r="L23" s="11"/>
      <c r="N23" s="9"/>
      <c r="O23" s="19"/>
      <c r="P23" s="11"/>
      <c r="R23" s="9"/>
      <c r="S23" s="19"/>
      <c r="T23" s="11"/>
      <c r="V23" s="9"/>
      <c r="W23" s="19"/>
      <c r="X23" s="11"/>
      <c r="Z23" s="9"/>
      <c r="AA23" s="19"/>
      <c r="AB23" s="11"/>
      <c r="AD23" s="9"/>
      <c r="AE23" s="19"/>
      <c r="AF23" s="11"/>
      <c r="AH23" s="9"/>
      <c r="AI23" s="19"/>
      <c r="AJ23" s="11"/>
      <c r="AL23" s="9"/>
      <c r="AM23" s="19"/>
      <c r="AN23" s="11"/>
      <c r="AP23" s="9"/>
      <c r="AQ23" s="19"/>
      <c r="AR23" s="11"/>
      <c r="AT23" s="9"/>
      <c r="AU23" s="19"/>
      <c r="AV23" s="11"/>
    </row>
    <row r="24" spans="2:48" x14ac:dyDescent="0.3">
      <c r="B24" s="9"/>
      <c r="C24" s="10"/>
      <c r="D24" s="11">
        <f>SUM(C18:C23)</f>
        <v>8308.3799999999992</v>
      </c>
      <c r="E24" s="2"/>
      <c r="F24" s="9"/>
      <c r="H24" s="11">
        <f>SUM(G18:G23)</f>
        <v>418.47</v>
      </c>
      <c r="J24" s="9"/>
      <c r="L24" s="11">
        <f>SUM(K18:K23)</f>
        <v>10.1</v>
      </c>
      <c r="N24" s="9"/>
      <c r="P24" s="11">
        <f>SUM(O18:O23)</f>
        <v>10.08</v>
      </c>
      <c r="R24" s="9"/>
      <c r="T24" s="11">
        <f>SUM(S18:S23)</f>
        <v>10.98</v>
      </c>
      <c r="V24" s="9"/>
      <c r="X24" s="11">
        <f>SUM(W18:W23)</f>
        <v>8314.58</v>
      </c>
      <c r="Z24" s="9"/>
      <c r="AB24" s="11">
        <f>SUM(AA18:AA23)</f>
        <v>19.489999999999998</v>
      </c>
      <c r="AD24" s="9"/>
      <c r="AF24" s="11">
        <f>SUM(AE18:AE23)</f>
        <v>21.97</v>
      </c>
      <c r="AH24" s="9"/>
      <c r="AJ24" s="11">
        <f>SUM(AI18:AI23)</f>
        <v>19.62</v>
      </c>
      <c r="AL24" s="9"/>
      <c r="AN24" s="11">
        <f>SUM(AM18:AM23)</f>
        <v>3714.3</v>
      </c>
      <c r="AP24" s="9"/>
      <c r="AR24" s="11">
        <f>SUM(AQ18:AQ23)</f>
        <v>22.8</v>
      </c>
      <c r="AT24" s="9"/>
      <c r="AV24" s="11">
        <f>SUM(AU18:AU23)</f>
        <v>15.14</v>
      </c>
    </row>
    <row r="25" spans="2:48" x14ac:dyDescent="0.3">
      <c r="B25" s="9"/>
      <c r="C25" s="10"/>
      <c r="D25" s="11"/>
      <c r="E25" s="2"/>
      <c r="F25" s="9"/>
      <c r="G25" s="10"/>
      <c r="H25" s="11"/>
      <c r="J25" s="9"/>
      <c r="K25" s="10"/>
      <c r="L25" s="11"/>
      <c r="N25" s="9"/>
      <c r="O25" s="10"/>
      <c r="P25" s="11"/>
      <c r="R25" s="9"/>
      <c r="S25" s="10"/>
      <c r="T25" s="11"/>
      <c r="V25" s="9"/>
      <c r="W25" s="10"/>
      <c r="X25" s="11"/>
      <c r="Z25" s="9"/>
      <c r="AA25" s="10"/>
      <c r="AB25" s="11"/>
      <c r="AD25" s="9"/>
      <c r="AE25" s="10"/>
      <c r="AF25" s="11"/>
      <c r="AH25" s="9"/>
      <c r="AI25" s="10"/>
      <c r="AJ25" s="11"/>
      <c r="AL25" s="9"/>
      <c r="AM25" s="10"/>
      <c r="AN25" s="11"/>
      <c r="AP25" s="9"/>
      <c r="AQ25" s="10"/>
      <c r="AR25" s="11"/>
      <c r="AT25" s="9"/>
      <c r="AU25" s="10"/>
      <c r="AV25" s="11"/>
    </row>
    <row r="26" spans="2:48" ht="15.6" x14ac:dyDescent="0.3">
      <c r="B26" s="9" t="s">
        <v>84</v>
      </c>
      <c r="C26" s="10"/>
      <c r="D26" s="5">
        <f>SUM(D5:D24)</f>
        <v>18408.240000000002</v>
      </c>
      <c r="E26" s="2"/>
      <c r="F26" s="9" t="s">
        <v>84</v>
      </c>
      <c r="G26" s="10"/>
      <c r="H26" s="5">
        <f>SUM(H5:H25)</f>
        <v>14826.710000000001</v>
      </c>
      <c r="J26" s="9" t="s">
        <v>84</v>
      </c>
      <c r="K26" s="10"/>
      <c r="L26" s="5">
        <f>SUM(L5:L25)</f>
        <v>14836.810000000001</v>
      </c>
      <c r="N26" s="9" t="s">
        <v>84</v>
      </c>
      <c r="O26" s="10"/>
      <c r="P26" s="5">
        <f>SUM(P5:P25)</f>
        <v>14846.890000000001</v>
      </c>
      <c r="R26" s="9" t="s">
        <v>84</v>
      </c>
      <c r="S26" s="10"/>
      <c r="T26" s="5">
        <f>SUM(T5:T25)</f>
        <v>14857.87</v>
      </c>
      <c r="V26" s="9" t="s">
        <v>84</v>
      </c>
      <c r="W26" s="10"/>
      <c r="X26" s="5">
        <f>SUM(X5:X25)</f>
        <v>21172.45</v>
      </c>
      <c r="Z26" s="9" t="s">
        <v>84</v>
      </c>
      <c r="AA26" s="10"/>
      <c r="AB26" s="5">
        <f>SUM(AB5:AB25)</f>
        <v>17191.940000000002</v>
      </c>
      <c r="AD26" s="9" t="s">
        <v>84</v>
      </c>
      <c r="AE26" s="10"/>
      <c r="AF26" s="5">
        <f>SUM(AF5:AF25)</f>
        <v>17213.910000000003</v>
      </c>
      <c r="AH26" s="9" t="s">
        <v>84</v>
      </c>
      <c r="AI26" s="10"/>
      <c r="AJ26" s="5">
        <f>SUM(AJ5:AJ25)</f>
        <v>17233.530000000002</v>
      </c>
      <c r="AL26" s="9" t="s">
        <v>84</v>
      </c>
      <c r="AM26" s="10"/>
      <c r="AN26" s="5">
        <f>SUM(AN5:AN25)</f>
        <v>20947.830000000002</v>
      </c>
      <c r="AP26" s="9" t="s">
        <v>84</v>
      </c>
      <c r="AQ26" s="10"/>
      <c r="AR26" s="5">
        <f>SUM(AR5:AR25)</f>
        <v>11562.630000000001</v>
      </c>
      <c r="AT26" s="9" t="s">
        <v>84</v>
      </c>
      <c r="AU26" s="10"/>
      <c r="AV26" s="5">
        <f>SUM(AV5:AV25)</f>
        <v>6577.7700000000013</v>
      </c>
    </row>
    <row r="27" spans="2:48" x14ac:dyDescent="0.3">
      <c r="B27" s="9"/>
      <c r="C27" s="10"/>
      <c r="D27" s="11"/>
      <c r="E27" s="2"/>
      <c r="F27" s="9"/>
      <c r="G27" s="10"/>
      <c r="H27" s="11"/>
      <c r="J27" s="9"/>
      <c r="K27" s="10"/>
      <c r="L27" s="11"/>
      <c r="N27" s="9"/>
      <c r="O27" s="10"/>
      <c r="P27" s="11"/>
      <c r="R27" s="9"/>
      <c r="S27" s="10"/>
      <c r="T27" s="11"/>
      <c r="V27" s="9"/>
      <c r="W27" s="10"/>
      <c r="X27" s="11"/>
      <c r="Z27" s="9"/>
      <c r="AA27" s="10"/>
      <c r="AB27" s="11"/>
      <c r="AD27" s="9"/>
      <c r="AE27" s="10"/>
      <c r="AF27" s="11"/>
      <c r="AH27" s="9"/>
      <c r="AI27" s="10"/>
      <c r="AJ27" s="11"/>
      <c r="AL27" s="9"/>
      <c r="AM27" s="10"/>
      <c r="AN27" s="11"/>
      <c r="AP27" s="9"/>
      <c r="AQ27" s="10"/>
      <c r="AR27" s="11"/>
      <c r="AT27" s="9"/>
      <c r="AU27" s="10"/>
      <c r="AV27" s="11"/>
    </row>
    <row r="28" spans="2:48" x14ac:dyDescent="0.3">
      <c r="B28" s="20" t="s">
        <v>85</v>
      </c>
      <c r="C28" s="10"/>
      <c r="D28" s="21">
        <v>18408.240000000002</v>
      </c>
      <c r="E28" s="2"/>
      <c r="F28" s="20" t="s">
        <v>85</v>
      </c>
      <c r="G28" s="10"/>
      <c r="H28" s="21">
        <v>14826.71</v>
      </c>
      <c r="J28" s="20" t="s">
        <v>85</v>
      </c>
      <c r="K28" s="10"/>
      <c r="L28" s="21">
        <v>14836.81</v>
      </c>
      <c r="N28" s="20" t="s">
        <v>85</v>
      </c>
      <c r="O28" s="10"/>
      <c r="P28" s="21">
        <f>L28</f>
        <v>14836.81</v>
      </c>
      <c r="R28" s="20" t="s">
        <v>85</v>
      </c>
      <c r="S28" s="10"/>
      <c r="T28" s="21">
        <v>14857.87</v>
      </c>
      <c r="V28" s="20" t="s">
        <v>85</v>
      </c>
      <c r="W28" s="10"/>
      <c r="X28" s="21">
        <v>21172.45</v>
      </c>
      <c r="Z28" s="20" t="s">
        <v>85</v>
      </c>
      <c r="AA28" s="10"/>
      <c r="AB28" s="21">
        <v>17191.939999999999</v>
      </c>
      <c r="AD28" s="20" t="s">
        <v>85</v>
      </c>
      <c r="AE28" s="10"/>
      <c r="AF28" s="21">
        <v>17213.91</v>
      </c>
      <c r="AH28" s="20" t="s">
        <v>85</v>
      </c>
      <c r="AI28" s="10"/>
      <c r="AJ28" s="21">
        <v>17233.53</v>
      </c>
      <c r="AL28" s="20" t="s">
        <v>85</v>
      </c>
      <c r="AM28" s="10"/>
      <c r="AN28" s="21">
        <v>20947.830000000002</v>
      </c>
      <c r="AP28" s="20" t="s">
        <v>85</v>
      </c>
      <c r="AQ28" s="10"/>
      <c r="AR28" s="21">
        <v>11562.63</v>
      </c>
      <c r="AT28" s="20" t="s">
        <v>85</v>
      </c>
      <c r="AU28" s="10"/>
      <c r="AV28" s="21">
        <v>6577.77</v>
      </c>
    </row>
    <row r="29" spans="2:48" x14ac:dyDescent="0.3">
      <c r="B29" s="9"/>
      <c r="C29" s="10"/>
      <c r="D29" s="11"/>
      <c r="E29" s="2"/>
      <c r="F29" s="9"/>
      <c r="G29" s="10"/>
      <c r="H29" s="11"/>
      <c r="J29" s="9"/>
      <c r="K29" s="10"/>
      <c r="L29" s="11"/>
      <c r="N29" s="9"/>
      <c r="O29" s="10"/>
      <c r="P29" s="11"/>
      <c r="R29" s="9"/>
      <c r="S29" s="10"/>
      <c r="T29" s="11"/>
      <c r="V29" s="9"/>
      <c r="W29" s="10"/>
      <c r="X29" s="11"/>
      <c r="Z29" s="9"/>
      <c r="AA29" s="10"/>
      <c r="AB29" s="11"/>
      <c r="AD29" s="9"/>
      <c r="AE29" s="10"/>
      <c r="AF29" s="11"/>
      <c r="AH29" s="9"/>
      <c r="AI29" s="10"/>
      <c r="AJ29" s="11"/>
      <c r="AL29" s="9"/>
      <c r="AM29" s="10"/>
      <c r="AN29" s="11"/>
      <c r="AP29" s="9"/>
      <c r="AQ29" s="10"/>
      <c r="AR29" s="11"/>
      <c r="AT29" s="9"/>
      <c r="AU29" s="10"/>
      <c r="AV29" s="11"/>
    </row>
    <row r="30" spans="2:48" x14ac:dyDescent="0.3">
      <c r="B30" s="9"/>
      <c r="C30" s="10"/>
      <c r="D30" s="11"/>
      <c r="E30" s="2"/>
      <c r="F30" s="9"/>
      <c r="G30" s="10"/>
      <c r="H30" s="11"/>
      <c r="J30" s="9"/>
      <c r="K30" s="10"/>
      <c r="L30" s="11"/>
      <c r="N30" s="9"/>
      <c r="O30" s="10"/>
      <c r="P30" s="11"/>
      <c r="R30" s="9"/>
      <c r="S30" s="10"/>
      <c r="T30" s="11"/>
      <c r="V30" s="9"/>
      <c r="W30" s="10"/>
      <c r="X30" s="11"/>
      <c r="Z30" s="9"/>
      <c r="AA30" s="10"/>
      <c r="AB30" s="11"/>
      <c r="AD30" s="9"/>
      <c r="AE30" s="10"/>
      <c r="AF30" s="11"/>
      <c r="AH30" s="9"/>
      <c r="AI30" s="10"/>
      <c r="AJ30" s="11"/>
      <c r="AL30" s="9"/>
      <c r="AM30" s="10"/>
      <c r="AN30" s="11"/>
      <c r="AP30" s="9"/>
      <c r="AQ30" s="10"/>
      <c r="AR30" s="11"/>
      <c r="AT30" s="9"/>
      <c r="AU30" s="10"/>
      <c r="AV30" s="11"/>
    </row>
    <row r="31" spans="2:48" ht="15.6" x14ac:dyDescent="0.3">
      <c r="B31" s="12" t="s">
        <v>86</v>
      </c>
      <c r="C31" s="10"/>
      <c r="D31" s="11"/>
      <c r="E31" s="2"/>
      <c r="F31" s="12" t="s">
        <v>86</v>
      </c>
      <c r="G31" s="10"/>
      <c r="H31" s="11"/>
      <c r="J31" s="12" t="s">
        <v>86</v>
      </c>
      <c r="K31" s="10"/>
      <c r="L31" s="11"/>
      <c r="N31" s="12" t="s">
        <v>86</v>
      </c>
      <c r="O31" s="10"/>
      <c r="P31" s="11"/>
      <c r="R31" s="12" t="s">
        <v>86</v>
      </c>
      <c r="S31" s="10"/>
      <c r="T31" s="11"/>
      <c r="V31" s="12" t="s">
        <v>86</v>
      </c>
      <c r="W31" s="10"/>
      <c r="X31" s="11"/>
      <c r="Z31" s="12" t="s">
        <v>86</v>
      </c>
      <c r="AA31" s="10"/>
      <c r="AB31" s="11"/>
      <c r="AD31" s="12" t="s">
        <v>86</v>
      </c>
      <c r="AE31" s="10"/>
      <c r="AF31" s="11"/>
      <c r="AH31" s="12" t="s">
        <v>86</v>
      </c>
      <c r="AI31" s="10"/>
      <c r="AJ31" s="11"/>
      <c r="AL31" s="12" t="s">
        <v>86</v>
      </c>
      <c r="AM31" s="10"/>
      <c r="AN31" s="11"/>
      <c r="AP31" s="12" t="s">
        <v>86</v>
      </c>
      <c r="AQ31" s="10"/>
      <c r="AR31" s="11"/>
      <c r="AT31" s="12" t="s">
        <v>86</v>
      </c>
      <c r="AU31" s="10"/>
      <c r="AV31" s="11"/>
    </row>
    <row r="32" spans="2:48" x14ac:dyDescent="0.3">
      <c r="B32" s="9"/>
      <c r="C32" s="13"/>
      <c r="D32" s="11"/>
      <c r="E32" s="2"/>
      <c r="F32" s="9"/>
      <c r="G32" s="10"/>
      <c r="H32" s="11"/>
      <c r="J32" s="9"/>
      <c r="K32" s="10"/>
      <c r="L32" s="11"/>
      <c r="N32" s="9"/>
      <c r="O32" s="13"/>
      <c r="P32" s="11"/>
      <c r="R32" s="9"/>
      <c r="S32" s="13"/>
      <c r="T32" s="11"/>
      <c r="V32" s="9"/>
      <c r="W32" s="13"/>
      <c r="X32" s="11"/>
      <c r="Z32" s="9"/>
      <c r="AA32" s="10"/>
      <c r="AB32" s="11"/>
      <c r="AD32" s="9"/>
      <c r="AE32" s="13"/>
      <c r="AF32" s="11"/>
      <c r="AH32" s="9"/>
      <c r="AI32" s="10"/>
      <c r="AJ32" s="11"/>
      <c r="AL32" s="9"/>
      <c r="AM32" s="10"/>
      <c r="AN32" s="11"/>
      <c r="AP32" s="9"/>
      <c r="AQ32" s="13"/>
      <c r="AR32" s="11"/>
      <c r="AT32" s="9"/>
      <c r="AU32" s="13"/>
      <c r="AV32" s="11"/>
    </row>
    <row r="33" spans="2:48" x14ac:dyDescent="0.3">
      <c r="B33" s="9"/>
      <c r="C33" s="13"/>
      <c r="D33" s="11"/>
      <c r="E33" s="2"/>
      <c r="F33" s="9"/>
      <c r="G33" s="10"/>
      <c r="H33" s="22"/>
      <c r="J33" s="9"/>
      <c r="K33" s="10"/>
      <c r="L33" s="22"/>
      <c r="N33" s="9"/>
      <c r="O33" s="13"/>
      <c r="P33" s="22"/>
      <c r="R33" s="9"/>
      <c r="S33" s="13"/>
      <c r="T33" s="22"/>
      <c r="V33" s="9"/>
      <c r="W33" s="13"/>
      <c r="X33" s="22"/>
      <c r="Z33" s="9"/>
      <c r="AA33" s="10"/>
      <c r="AB33" s="22"/>
      <c r="AD33" s="9"/>
      <c r="AE33" s="13"/>
      <c r="AF33" s="22"/>
      <c r="AH33" s="9"/>
      <c r="AI33" s="10"/>
      <c r="AJ33" s="22"/>
      <c r="AL33" s="9"/>
      <c r="AM33" s="10"/>
      <c r="AN33" s="22"/>
      <c r="AP33" s="9"/>
      <c r="AQ33" s="13"/>
      <c r="AR33" s="22"/>
      <c r="AT33" s="9"/>
      <c r="AU33" s="13"/>
      <c r="AV33" s="22"/>
    </row>
    <row r="34" spans="2:48" x14ac:dyDescent="0.3">
      <c r="B34" s="9"/>
      <c r="C34" s="13"/>
      <c r="D34" s="11"/>
      <c r="E34" s="2"/>
      <c r="F34" s="9"/>
      <c r="G34" s="10"/>
      <c r="H34" s="11"/>
      <c r="J34" s="9"/>
      <c r="K34" s="10"/>
      <c r="L34" s="11"/>
      <c r="N34" s="9"/>
      <c r="O34" s="13"/>
      <c r="P34" s="11"/>
      <c r="R34" s="9"/>
      <c r="S34" s="13"/>
      <c r="T34" s="11"/>
      <c r="V34" s="9"/>
      <c r="W34" s="13"/>
      <c r="X34" s="11"/>
      <c r="Z34" s="9"/>
      <c r="AA34" s="10"/>
      <c r="AB34" s="11"/>
      <c r="AD34" s="9"/>
      <c r="AE34" s="13"/>
      <c r="AF34" s="11"/>
      <c r="AH34" s="9"/>
      <c r="AI34" s="10"/>
      <c r="AJ34" s="11"/>
      <c r="AL34" s="9"/>
      <c r="AM34" s="10"/>
      <c r="AN34" s="11"/>
      <c r="AP34" s="9"/>
      <c r="AQ34" s="13"/>
      <c r="AR34" s="11"/>
      <c r="AT34" s="9"/>
      <c r="AU34" s="13"/>
      <c r="AV34" s="11"/>
    </row>
    <row r="35" spans="2:48" x14ac:dyDescent="0.3">
      <c r="B35" s="9"/>
      <c r="C35" s="10"/>
      <c r="D35" s="11"/>
      <c r="E35" s="2"/>
      <c r="F35" s="9"/>
      <c r="G35" s="10"/>
      <c r="H35" s="11"/>
      <c r="J35" s="9"/>
      <c r="K35" s="10"/>
      <c r="L35" s="11"/>
      <c r="N35" s="9"/>
      <c r="O35" s="10"/>
      <c r="P35" s="11"/>
      <c r="R35" s="9"/>
      <c r="S35" s="13"/>
      <c r="T35" s="11"/>
      <c r="V35" s="9"/>
      <c r="W35" s="13"/>
      <c r="X35" s="11"/>
      <c r="Z35" s="9"/>
      <c r="AA35" s="10"/>
      <c r="AB35" s="11"/>
      <c r="AD35" s="9"/>
      <c r="AE35" s="10"/>
      <c r="AF35" s="11"/>
      <c r="AH35" s="9"/>
      <c r="AI35" s="10"/>
      <c r="AJ35" s="11"/>
      <c r="AL35" s="9"/>
      <c r="AM35" s="10"/>
      <c r="AN35" s="11"/>
      <c r="AP35" s="9"/>
      <c r="AQ35" s="13"/>
      <c r="AR35" s="11"/>
      <c r="AT35" s="9"/>
      <c r="AU35" s="13"/>
      <c r="AV35" s="11"/>
    </row>
    <row r="36" spans="2:48" x14ac:dyDescent="0.3">
      <c r="B36" s="9"/>
      <c r="C36" s="17"/>
      <c r="D36" s="11">
        <f>SUM(C32:C36)</f>
        <v>0</v>
      </c>
      <c r="E36" s="2"/>
      <c r="F36" s="9"/>
      <c r="G36" s="17"/>
      <c r="H36" s="11">
        <f>SUM(G32:G36)</f>
        <v>0</v>
      </c>
      <c r="J36" s="9"/>
      <c r="K36" s="17"/>
      <c r="L36" s="11">
        <f>SUM(K32:K36)</f>
        <v>0</v>
      </c>
      <c r="N36" s="9"/>
      <c r="O36" s="17"/>
      <c r="P36" s="11">
        <f>SUM(O32:O36)</f>
        <v>0</v>
      </c>
      <c r="R36" s="9"/>
      <c r="S36" s="16"/>
      <c r="T36" s="11">
        <f>SUM(S32:S36)</f>
        <v>0</v>
      </c>
      <c r="V36" s="9"/>
      <c r="W36" s="16"/>
      <c r="X36" s="11">
        <f>SUM(W32:W36)</f>
        <v>0</v>
      </c>
      <c r="Z36" s="9"/>
      <c r="AA36" s="17"/>
      <c r="AB36" s="11">
        <f>SUM(AA32:AA36)</f>
        <v>0</v>
      </c>
      <c r="AD36" s="9"/>
      <c r="AE36" s="17"/>
      <c r="AF36" s="11">
        <f>SUM(AE32:AE36)</f>
        <v>0</v>
      </c>
      <c r="AH36" s="9"/>
      <c r="AI36" s="17"/>
      <c r="AJ36" s="11">
        <f>SUM(AI32:AI36)</f>
        <v>0</v>
      </c>
      <c r="AL36" s="9"/>
      <c r="AM36" s="17"/>
      <c r="AN36" s="11">
        <f>SUM(AM32:AM36)</f>
        <v>0</v>
      </c>
      <c r="AP36" s="9"/>
      <c r="AQ36" s="17"/>
      <c r="AR36" s="11">
        <f>SUM(AQ32:AQ36)</f>
        <v>0</v>
      </c>
      <c r="AT36" s="9"/>
      <c r="AU36" s="16"/>
      <c r="AV36" s="11">
        <f>SUM(AU32:AU36)</f>
        <v>0</v>
      </c>
    </row>
    <row r="37" spans="2:48" x14ac:dyDescent="0.3">
      <c r="B37" s="9"/>
      <c r="C37" s="10"/>
      <c r="D37" s="11"/>
      <c r="E37" s="2"/>
      <c r="F37" s="9"/>
      <c r="G37" s="10"/>
      <c r="H37" s="11"/>
      <c r="J37" s="9"/>
      <c r="K37" s="10"/>
      <c r="L37" s="11"/>
      <c r="N37" s="9"/>
      <c r="O37" s="10"/>
      <c r="P37" s="11"/>
      <c r="R37" s="9"/>
      <c r="S37" s="10"/>
      <c r="T37" s="11"/>
      <c r="V37" s="9"/>
      <c r="W37" s="10"/>
      <c r="X37" s="11"/>
      <c r="Z37" s="9"/>
      <c r="AA37" s="10"/>
      <c r="AB37" s="11"/>
      <c r="AD37" s="9"/>
      <c r="AE37" s="10"/>
      <c r="AF37" s="11"/>
      <c r="AH37" s="9"/>
      <c r="AI37" s="10"/>
      <c r="AJ37" s="11"/>
      <c r="AL37" s="9"/>
      <c r="AM37" s="10"/>
      <c r="AN37" s="11"/>
      <c r="AP37" s="9"/>
      <c r="AQ37" s="10"/>
      <c r="AR37" s="11"/>
      <c r="AT37" s="9"/>
      <c r="AU37" s="10"/>
      <c r="AV37" s="11"/>
    </row>
    <row r="38" spans="2:48" ht="15.6" x14ac:dyDescent="0.3">
      <c r="B38" s="9" t="s">
        <v>99</v>
      </c>
      <c r="C38" s="10"/>
      <c r="D38" s="24">
        <f>D26+D36</f>
        <v>18408.240000000002</v>
      </c>
      <c r="E38" s="2"/>
      <c r="F38" s="9" t="s">
        <v>99</v>
      </c>
      <c r="G38" s="10"/>
      <c r="H38" s="24">
        <f>H26-H36</f>
        <v>14826.710000000001</v>
      </c>
      <c r="J38" s="9" t="s">
        <v>99</v>
      </c>
      <c r="K38" s="10"/>
      <c r="L38" s="24">
        <f>L26+L36</f>
        <v>14836.810000000001</v>
      </c>
      <c r="N38" s="9" t="s">
        <v>99</v>
      </c>
      <c r="O38" s="10"/>
      <c r="P38" s="24">
        <f>P26+P36</f>
        <v>14846.890000000001</v>
      </c>
      <c r="R38" s="9" t="s">
        <v>99</v>
      </c>
      <c r="S38" s="10"/>
      <c r="T38" s="24">
        <f>T26+T36</f>
        <v>14857.87</v>
      </c>
      <c r="V38" s="9" t="s">
        <v>99</v>
      </c>
      <c r="W38" s="10"/>
      <c r="X38" s="24">
        <f>X26+X36</f>
        <v>21172.45</v>
      </c>
      <c r="Z38" s="9" t="s">
        <v>99</v>
      </c>
      <c r="AA38" s="10"/>
      <c r="AB38" s="24">
        <f>AB26+AB36</f>
        <v>17191.940000000002</v>
      </c>
      <c r="AD38" s="9" t="s">
        <v>99</v>
      </c>
      <c r="AE38" s="10"/>
      <c r="AF38" s="24">
        <f>AF26+AF36</f>
        <v>17213.910000000003</v>
      </c>
      <c r="AH38" s="9" t="s">
        <v>99</v>
      </c>
      <c r="AI38" s="10"/>
      <c r="AJ38" s="24">
        <f>AJ26+AJ36</f>
        <v>17233.530000000002</v>
      </c>
      <c r="AL38" s="9" t="s">
        <v>99</v>
      </c>
      <c r="AM38" s="10"/>
      <c r="AN38" s="24">
        <f>AN26+AN36</f>
        <v>20947.830000000002</v>
      </c>
      <c r="AP38" s="9" t="s">
        <v>99</v>
      </c>
      <c r="AQ38" s="10"/>
      <c r="AR38" s="24">
        <f>AR26+AR36</f>
        <v>11562.630000000001</v>
      </c>
      <c r="AT38" s="9" t="s">
        <v>99</v>
      </c>
      <c r="AU38" s="10"/>
      <c r="AV38" s="24">
        <f>AV26+AV36</f>
        <v>6577.7700000000013</v>
      </c>
    </row>
    <row r="39" spans="2:48" x14ac:dyDescent="0.3">
      <c r="B39" s="25"/>
      <c r="C39" s="17"/>
      <c r="D39" s="26"/>
      <c r="E39" s="2"/>
      <c r="F39" s="25"/>
      <c r="G39" s="19"/>
      <c r="H39" s="27"/>
      <c r="J39" s="25"/>
      <c r="K39" s="19"/>
      <c r="L39" s="27"/>
      <c r="N39" s="25"/>
      <c r="O39" s="19"/>
      <c r="P39" s="27"/>
      <c r="R39" s="25"/>
      <c r="S39" s="19"/>
      <c r="T39" s="27"/>
      <c r="V39" s="25"/>
      <c r="W39" s="19"/>
      <c r="X39" s="27"/>
      <c r="Z39" s="25"/>
      <c r="AA39" s="19"/>
      <c r="AB39" s="27"/>
      <c r="AD39" s="25"/>
      <c r="AE39" s="19"/>
      <c r="AF39" s="27"/>
      <c r="AH39" s="25"/>
      <c r="AI39" s="19"/>
      <c r="AJ39" s="27"/>
      <c r="AL39" s="25"/>
      <c r="AM39" s="19"/>
      <c r="AN39" s="27"/>
      <c r="AP39" s="25"/>
      <c r="AQ39" s="19"/>
      <c r="AR39" s="27"/>
      <c r="AT39" s="25"/>
      <c r="AU39" s="19"/>
      <c r="AV39" s="27"/>
    </row>
  </sheetData>
  <sheetProtection algorithmName="SHA-512" hashValue="9qnx7+4LLvunqdZU/w1+wSkHgI2AkzMohzlq3DgHDQEOIej42RnVVek4WQTLkB2oOOdhojgKpR6Es0AJKDTxXw==" saltValue="zd1Gkv+Q2UImAsQFMK9Q9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CE3C-AA3E-4E50-BAD8-FB0F6A175CC8}">
  <dimension ref="B2:AW40"/>
  <sheetViews>
    <sheetView tabSelected="1" workbookViewId="0">
      <selection activeCell="G2" sqref="G2"/>
    </sheetView>
  </sheetViews>
  <sheetFormatPr defaultRowHeight="14.4" x14ac:dyDescent="0.3"/>
  <cols>
    <col min="4" max="4" width="14.21875" customWidth="1"/>
    <col min="8" max="8" width="12.6640625" customWidth="1"/>
    <col min="12" max="12" width="13.6640625" customWidth="1"/>
    <col min="16" max="16" width="14.77734375" customWidth="1"/>
    <col min="19" max="19" width="12.44140625" customWidth="1"/>
    <col min="20" max="20" width="12.5546875" customWidth="1"/>
  </cols>
  <sheetData>
    <row r="2" spans="2:49" ht="15.6" x14ac:dyDescent="0.3">
      <c r="B2" s="1" t="s">
        <v>114</v>
      </c>
      <c r="C2" s="2"/>
      <c r="D2" s="2"/>
      <c r="E2" s="2"/>
    </row>
    <row r="3" spans="2:49" x14ac:dyDescent="0.3">
      <c r="C3" s="2"/>
      <c r="D3" s="2"/>
      <c r="E3" s="2"/>
    </row>
    <row r="4" spans="2:49" ht="15.6" x14ac:dyDescent="0.3">
      <c r="B4" s="3">
        <v>45017</v>
      </c>
      <c r="C4" s="4"/>
      <c r="D4" s="5"/>
      <c r="E4" s="6"/>
      <c r="F4" s="3">
        <f>EDATE(B4,1)</f>
        <v>45047</v>
      </c>
      <c r="G4" s="4"/>
      <c r="H4" s="5"/>
      <c r="I4" s="1"/>
      <c r="J4" s="3">
        <f>EDATE(F4,1)</f>
        <v>45078</v>
      </c>
      <c r="K4" s="7"/>
      <c r="L4" s="8"/>
      <c r="M4" s="1"/>
      <c r="N4" s="3">
        <f>EDATE(J4,1)</f>
        <v>45108</v>
      </c>
      <c r="O4" s="7"/>
      <c r="P4" s="8"/>
      <c r="Q4" s="1"/>
      <c r="R4" s="3">
        <f>EDATE(N4,1)</f>
        <v>45139</v>
      </c>
      <c r="S4" s="7"/>
      <c r="T4" s="8"/>
      <c r="U4" s="1"/>
      <c r="V4" s="3">
        <f>EDATE(R4,1)</f>
        <v>45170</v>
      </c>
      <c r="W4" s="7"/>
      <c r="X4" s="8"/>
      <c r="Y4" s="1"/>
      <c r="Z4" s="3">
        <f>EDATE(V4,1)</f>
        <v>45200</v>
      </c>
      <c r="AA4" s="7"/>
      <c r="AB4" s="8"/>
      <c r="AC4" s="1"/>
      <c r="AD4" s="3">
        <f>EDATE(Z4,1)</f>
        <v>45231</v>
      </c>
      <c r="AE4" s="7"/>
      <c r="AF4" s="8"/>
      <c r="AG4" s="1"/>
      <c r="AH4" s="3">
        <f>EDATE(AD4,1)</f>
        <v>45261</v>
      </c>
      <c r="AI4" s="7"/>
      <c r="AJ4" s="8"/>
      <c r="AK4" s="1"/>
      <c r="AL4" s="3">
        <f>EDATE(AH4,1)</f>
        <v>45292</v>
      </c>
      <c r="AM4" s="7"/>
      <c r="AN4" s="8"/>
      <c r="AO4" s="1"/>
      <c r="AP4" s="3">
        <f>EDATE(AL4,1)</f>
        <v>45323</v>
      </c>
      <c r="AQ4" s="7"/>
      <c r="AR4" s="8"/>
      <c r="AS4" s="1"/>
      <c r="AT4" s="3">
        <f>EDATE(AP4,1)</f>
        <v>45352</v>
      </c>
      <c r="AU4" s="7"/>
      <c r="AV4" s="8"/>
      <c r="AW4" s="1"/>
    </row>
    <row r="5" spans="2:49" x14ac:dyDescent="0.3">
      <c r="B5" s="9" t="s">
        <v>0</v>
      </c>
      <c r="C5" s="10"/>
      <c r="D5" s="11">
        <f>'[1]Project Account Bank Rec 22-23'!$AU$25</f>
        <v>10447.91</v>
      </c>
      <c r="E5" s="2"/>
      <c r="F5" s="9" t="s">
        <v>0</v>
      </c>
      <c r="G5" s="10"/>
      <c r="H5" s="11">
        <f>D26</f>
        <v>10447.91</v>
      </c>
      <c r="J5" s="9" t="s">
        <v>0</v>
      </c>
      <c r="K5" s="10"/>
      <c r="L5" s="11">
        <f>H26</f>
        <v>10447.91</v>
      </c>
      <c r="N5" s="9" t="s">
        <v>0</v>
      </c>
      <c r="O5" s="10"/>
      <c r="P5" s="11">
        <f>L26</f>
        <v>10178.11</v>
      </c>
      <c r="R5" s="9" t="s">
        <v>0</v>
      </c>
      <c r="S5" s="10"/>
      <c r="T5" s="11">
        <f>P26</f>
        <v>10178.11</v>
      </c>
      <c r="V5" s="9" t="s">
        <v>0</v>
      </c>
      <c r="W5" s="10"/>
      <c r="X5" s="11">
        <f>T26</f>
        <v>8178.1100000000006</v>
      </c>
      <c r="Z5" s="9" t="s">
        <v>0</v>
      </c>
      <c r="AA5" s="10"/>
      <c r="AB5" s="11">
        <f>X26</f>
        <v>8178.1100000000006</v>
      </c>
      <c r="AD5" s="9" t="s">
        <v>0</v>
      </c>
      <c r="AE5" s="10"/>
      <c r="AF5" s="11">
        <f>AB26</f>
        <v>10178.11</v>
      </c>
      <c r="AH5" s="9" t="s">
        <v>0</v>
      </c>
      <c r="AI5" s="10"/>
      <c r="AJ5" s="11">
        <f>AF26</f>
        <v>10178.11</v>
      </c>
      <c r="AL5" s="9" t="s">
        <v>0</v>
      </c>
      <c r="AM5" s="10"/>
      <c r="AN5" s="11">
        <f>AJ26</f>
        <v>10178.11</v>
      </c>
      <c r="AP5" s="9" t="s">
        <v>0</v>
      </c>
      <c r="AQ5" s="10"/>
      <c r="AR5" s="11">
        <f>AN26</f>
        <v>10178.11</v>
      </c>
      <c r="AT5" s="9" t="s">
        <v>0</v>
      </c>
      <c r="AU5" s="10"/>
      <c r="AV5" s="11">
        <f>AR26</f>
        <v>5586.1100000000006</v>
      </c>
    </row>
    <row r="6" spans="2:49" x14ac:dyDescent="0.3">
      <c r="B6" s="9"/>
      <c r="C6" s="10"/>
      <c r="D6" s="11"/>
      <c r="E6" s="2"/>
      <c r="F6" s="9"/>
      <c r="G6" s="10"/>
      <c r="H6" s="11"/>
      <c r="J6" s="9"/>
      <c r="K6" s="10"/>
      <c r="L6" s="11"/>
      <c r="N6" s="9"/>
      <c r="O6" s="10"/>
      <c r="P6" s="11"/>
      <c r="R6" s="9"/>
      <c r="S6" s="10"/>
      <c r="T6" s="11"/>
      <c r="V6" s="9"/>
      <c r="W6" s="10"/>
      <c r="X6" s="11"/>
      <c r="Z6" s="9"/>
      <c r="AA6" s="10"/>
      <c r="AB6" s="11"/>
      <c r="AD6" s="9"/>
      <c r="AE6" s="10"/>
      <c r="AF6" s="11"/>
      <c r="AH6" s="9"/>
      <c r="AI6" s="10"/>
      <c r="AJ6" s="11"/>
      <c r="AL6" s="9"/>
      <c r="AM6" s="10"/>
      <c r="AN6" s="11"/>
      <c r="AP6" s="9"/>
      <c r="AQ6" s="10"/>
      <c r="AR6" s="11"/>
      <c r="AT6" s="9"/>
      <c r="AU6" s="10"/>
      <c r="AV6" s="11"/>
    </row>
    <row r="7" spans="2:49" ht="15.6" x14ac:dyDescent="0.3">
      <c r="B7" s="12" t="s">
        <v>1</v>
      </c>
      <c r="C7" s="10"/>
      <c r="D7" s="11"/>
      <c r="E7" s="2"/>
      <c r="F7" s="12" t="s">
        <v>1</v>
      </c>
      <c r="G7" s="10"/>
      <c r="H7" s="11"/>
      <c r="J7" s="12" t="s">
        <v>1</v>
      </c>
      <c r="K7" s="10"/>
      <c r="L7" s="11"/>
      <c r="N7" s="12" t="s">
        <v>1</v>
      </c>
      <c r="O7" s="10"/>
      <c r="P7" s="11"/>
      <c r="R7" s="12" t="s">
        <v>1</v>
      </c>
      <c r="S7" s="10"/>
      <c r="T7" s="11"/>
      <c r="V7" s="12" t="s">
        <v>1</v>
      </c>
      <c r="W7" s="10"/>
      <c r="X7" s="11"/>
      <c r="Z7" s="12" t="s">
        <v>1</v>
      </c>
      <c r="AA7" s="10"/>
      <c r="AB7" s="11"/>
      <c r="AD7" s="12" t="s">
        <v>1</v>
      </c>
      <c r="AE7" s="10"/>
      <c r="AF7" s="11"/>
      <c r="AH7" s="12" t="s">
        <v>1</v>
      </c>
      <c r="AI7" s="10"/>
      <c r="AJ7" s="11"/>
      <c r="AL7" s="12" t="s">
        <v>1</v>
      </c>
      <c r="AM7" s="10"/>
      <c r="AN7" s="11"/>
      <c r="AP7" s="12" t="s">
        <v>1</v>
      </c>
      <c r="AQ7" s="10"/>
      <c r="AR7" s="11"/>
      <c r="AT7" s="12" t="s">
        <v>1</v>
      </c>
      <c r="AU7" s="10"/>
      <c r="AV7" s="11"/>
    </row>
    <row r="8" spans="2:49" x14ac:dyDescent="0.3">
      <c r="B8" s="9"/>
      <c r="C8" s="13"/>
      <c r="D8" s="11"/>
      <c r="E8" s="2"/>
      <c r="F8" s="9"/>
      <c r="G8" s="13"/>
      <c r="H8" s="11"/>
      <c r="J8" s="9" t="s">
        <v>107</v>
      </c>
      <c r="K8" s="13">
        <v>-64.8</v>
      </c>
      <c r="L8" s="11"/>
      <c r="N8" s="9"/>
      <c r="O8" s="10"/>
      <c r="P8" s="11"/>
      <c r="R8" s="9" t="s">
        <v>108</v>
      </c>
      <c r="S8" s="10">
        <v>-2000</v>
      </c>
      <c r="T8" s="11"/>
      <c r="V8" s="9"/>
      <c r="W8" s="13"/>
      <c r="X8" s="11"/>
      <c r="Z8" s="9"/>
      <c r="AA8" s="13"/>
      <c r="AB8" s="11"/>
      <c r="AD8" s="9"/>
      <c r="AE8" s="10"/>
      <c r="AF8" s="11"/>
      <c r="AH8" s="9"/>
      <c r="AI8" s="13"/>
      <c r="AJ8" s="11"/>
      <c r="AL8" s="9"/>
      <c r="AM8" s="13"/>
      <c r="AN8" s="11"/>
      <c r="AP8" s="9" t="s">
        <v>109</v>
      </c>
      <c r="AQ8" s="10">
        <v>-12000</v>
      </c>
      <c r="AR8" s="11"/>
      <c r="AT8" s="9"/>
      <c r="AU8" s="10"/>
      <c r="AV8" s="11"/>
    </row>
    <row r="9" spans="2:49" x14ac:dyDescent="0.3">
      <c r="B9" s="9"/>
      <c r="C9" s="13"/>
      <c r="D9" s="11"/>
      <c r="E9" s="2"/>
      <c r="F9" s="9"/>
      <c r="G9" s="13"/>
      <c r="H9" s="11"/>
      <c r="J9" s="9" t="s">
        <v>110</v>
      </c>
      <c r="K9" s="13">
        <v>-205</v>
      </c>
      <c r="L9" s="11"/>
      <c r="N9" s="9"/>
      <c r="O9" s="10"/>
      <c r="P9" s="11"/>
      <c r="R9" s="9"/>
      <c r="S9" s="10"/>
      <c r="T9" s="11"/>
      <c r="V9" s="9"/>
      <c r="W9" s="13"/>
      <c r="X9" s="11"/>
      <c r="Z9" s="9"/>
      <c r="AA9" s="13"/>
      <c r="AB9" s="11"/>
      <c r="AD9" s="9"/>
      <c r="AE9" s="10"/>
      <c r="AF9" s="11"/>
      <c r="AH9" s="9"/>
      <c r="AI9" s="13"/>
      <c r="AJ9" s="11"/>
      <c r="AL9" s="9"/>
      <c r="AM9" s="13"/>
      <c r="AN9" s="11"/>
      <c r="AP9" s="9"/>
      <c r="AQ9" s="10"/>
      <c r="AR9" s="11"/>
      <c r="AT9" s="9"/>
      <c r="AU9" s="10"/>
      <c r="AV9" s="11"/>
    </row>
    <row r="10" spans="2:49" x14ac:dyDescent="0.3">
      <c r="B10" s="9"/>
      <c r="C10" s="13"/>
      <c r="D10" s="11"/>
      <c r="E10" s="2"/>
      <c r="F10" s="9"/>
      <c r="G10" s="13"/>
      <c r="H10" s="11"/>
      <c r="J10" s="9"/>
      <c r="K10" s="13"/>
      <c r="L10" s="11"/>
      <c r="N10" s="9"/>
      <c r="O10" s="10"/>
      <c r="P10" s="11"/>
      <c r="R10" s="9"/>
      <c r="S10" s="10"/>
      <c r="T10" s="11"/>
      <c r="V10" s="9"/>
      <c r="W10" s="13"/>
      <c r="X10" s="11"/>
      <c r="Z10" s="9"/>
      <c r="AA10" s="13"/>
      <c r="AB10" s="11"/>
      <c r="AD10" s="9"/>
      <c r="AE10" s="10"/>
      <c r="AF10" s="11"/>
      <c r="AH10" s="9"/>
      <c r="AI10" s="13"/>
      <c r="AJ10" s="11"/>
      <c r="AL10" s="9"/>
      <c r="AM10" s="13"/>
      <c r="AN10" s="11"/>
      <c r="AP10" s="9"/>
      <c r="AQ10" s="10"/>
      <c r="AR10" s="11"/>
      <c r="AT10" s="9"/>
      <c r="AU10" s="10"/>
      <c r="AV10" s="11"/>
    </row>
    <row r="11" spans="2:49" x14ac:dyDescent="0.3">
      <c r="B11" s="9"/>
      <c r="C11" s="13"/>
      <c r="D11" s="11"/>
      <c r="E11" s="2"/>
      <c r="F11" s="9"/>
      <c r="G11" s="13"/>
      <c r="H11" s="11"/>
      <c r="J11" s="9"/>
      <c r="K11" s="13"/>
      <c r="L11" s="11"/>
      <c r="N11" s="9"/>
      <c r="O11" s="10"/>
      <c r="P11" s="11"/>
      <c r="R11" s="9"/>
      <c r="S11" s="10"/>
      <c r="T11" s="11"/>
      <c r="V11" s="9"/>
      <c r="W11" s="13"/>
      <c r="X11" s="11"/>
      <c r="Z11" s="9"/>
      <c r="AA11" s="13"/>
      <c r="AB11" s="11"/>
      <c r="AD11" s="9"/>
      <c r="AE11" s="10"/>
      <c r="AF11" s="11"/>
      <c r="AH11" s="9"/>
      <c r="AI11" s="10"/>
      <c r="AJ11" s="11"/>
      <c r="AL11" s="9"/>
      <c r="AM11" s="10"/>
      <c r="AN11" s="11"/>
      <c r="AP11" s="9"/>
      <c r="AQ11" s="10"/>
      <c r="AR11" s="11"/>
      <c r="AT11" s="9"/>
      <c r="AU11" s="13"/>
      <c r="AV11" s="11"/>
    </row>
    <row r="12" spans="2:49" x14ac:dyDescent="0.3">
      <c r="B12" s="9"/>
      <c r="C12" s="10"/>
      <c r="D12" s="11"/>
      <c r="E12" s="2"/>
      <c r="F12" s="9"/>
      <c r="G12" s="13"/>
      <c r="H12" s="11"/>
      <c r="J12" s="9"/>
      <c r="K12" s="13"/>
      <c r="L12" s="11"/>
      <c r="N12" s="9"/>
      <c r="O12" s="10"/>
      <c r="P12" s="11"/>
      <c r="R12" s="9"/>
      <c r="S12" s="10"/>
      <c r="T12" s="11"/>
      <c r="V12" s="9"/>
      <c r="W12" s="13"/>
      <c r="X12" s="11"/>
      <c r="Z12" s="9"/>
      <c r="AA12" s="10"/>
      <c r="AB12" s="11"/>
      <c r="AD12" s="9"/>
      <c r="AE12" s="10"/>
      <c r="AF12" s="11"/>
      <c r="AH12" s="9"/>
      <c r="AI12" s="10"/>
      <c r="AJ12" s="11"/>
      <c r="AL12" s="9"/>
      <c r="AM12" s="10"/>
      <c r="AN12" s="11"/>
      <c r="AP12" s="9"/>
      <c r="AQ12" s="10"/>
      <c r="AR12" s="11"/>
      <c r="AT12" s="9"/>
      <c r="AU12" s="13"/>
      <c r="AV12" s="11"/>
    </row>
    <row r="13" spans="2:49" x14ac:dyDescent="0.3">
      <c r="B13" s="9"/>
      <c r="C13" s="10"/>
      <c r="D13" s="11"/>
      <c r="E13" s="2"/>
      <c r="F13" s="9"/>
      <c r="G13" s="10"/>
      <c r="H13" s="11"/>
      <c r="J13" s="9"/>
      <c r="K13" s="10"/>
      <c r="L13" s="11"/>
      <c r="N13" s="9"/>
      <c r="O13" s="10"/>
      <c r="P13" s="11"/>
      <c r="R13" s="9"/>
      <c r="S13" s="10"/>
      <c r="T13" s="11"/>
      <c r="V13" s="9"/>
      <c r="W13" s="13"/>
      <c r="X13" s="11"/>
      <c r="Z13" s="9"/>
      <c r="AA13" s="10"/>
      <c r="AB13" s="11"/>
      <c r="AD13" s="9"/>
      <c r="AE13" s="10"/>
      <c r="AF13" s="11"/>
      <c r="AH13" s="9"/>
      <c r="AI13" s="10"/>
      <c r="AJ13" s="11"/>
      <c r="AL13" s="9"/>
      <c r="AM13" s="10"/>
      <c r="AN13" s="11"/>
      <c r="AP13" s="9"/>
      <c r="AQ13" s="10"/>
      <c r="AR13" s="11"/>
      <c r="AT13" s="9"/>
      <c r="AU13" s="13"/>
      <c r="AV13" s="11"/>
    </row>
    <row r="14" spans="2:49" x14ac:dyDescent="0.3">
      <c r="B14" s="9"/>
      <c r="C14" s="17"/>
      <c r="D14" s="11"/>
      <c r="E14" s="2"/>
      <c r="F14" s="9"/>
      <c r="G14" s="10"/>
      <c r="H14" s="11"/>
      <c r="J14" s="9"/>
      <c r="K14" s="10"/>
      <c r="L14" s="11"/>
      <c r="N14" s="9"/>
      <c r="O14" s="10"/>
      <c r="P14" s="11"/>
      <c r="R14" s="9"/>
      <c r="S14" s="10"/>
      <c r="T14" s="11"/>
      <c r="V14" s="9"/>
      <c r="W14" s="10"/>
      <c r="X14" s="11"/>
      <c r="Z14" s="9"/>
      <c r="AA14" s="10"/>
      <c r="AB14" s="11"/>
      <c r="AD14" s="9"/>
      <c r="AE14" s="10"/>
      <c r="AF14" s="11"/>
      <c r="AH14" s="9"/>
      <c r="AI14" s="10"/>
      <c r="AJ14" s="11"/>
      <c r="AL14" s="9"/>
      <c r="AM14" s="10"/>
      <c r="AN14" s="11"/>
      <c r="AP14" s="9"/>
      <c r="AQ14" s="10"/>
      <c r="AR14" s="11"/>
      <c r="AT14" s="9"/>
      <c r="AU14" s="13"/>
      <c r="AV14" s="11"/>
    </row>
    <row r="15" spans="2:49" x14ac:dyDescent="0.3">
      <c r="B15" s="9"/>
      <c r="C15" s="10"/>
      <c r="D15" s="11">
        <f>SUM(C8:C14)</f>
        <v>0</v>
      </c>
      <c r="E15" s="2"/>
      <c r="F15" s="9"/>
      <c r="G15" s="17"/>
      <c r="H15" s="11">
        <f>SUM(G8:G15)</f>
        <v>0</v>
      </c>
      <c r="J15" s="9"/>
      <c r="K15" s="17"/>
      <c r="L15" s="11">
        <f>SUM(K8:K15)</f>
        <v>-269.8</v>
      </c>
      <c r="N15" s="9"/>
      <c r="O15" s="17"/>
      <c r="P15" s="11">
        <f>SUM(O8:O15)</f>
        <v>0</v>
      </c>
      <c r="R15" s="9"/>
      <c r="S15" s="17"/>
      <c r="T15" s="11">
        <f>SUM(S8:S15)</f>
        <v>-2000</v>
      </c>
      <c r="V15" s="9"/>
      <c r="W15" s="17"/>
      <c r="X15" s="11">
        <f>SUM(W8:W15)</f>
        <v>0</v>
      </c>
      <c r="Z15" s="9"/>
      <c r="AA15" s="17"/>
      <c r="AB15" s="11">
        <f>SUM(AA8:AA15)</f>
        <v>0</v>
      </c>
      <c r="AD15" s="9"/>
      <c r="AE15" s="17"/>
      <c r="AF15" s="11">
        <f>SUM(AE8:AE15)</f>
        <v>0</v>
      </c>
      <c r="AH15" s="9"/>
      <c r="AI15" s="17"/>
      <c r="AJ15" s="11">
        <f>SUM(AI8:AI15)</f>
        <v>0</v>
      </c>
      <c r="AL15" s="9"/>
      <c r="AM15" s="17"/>
      <c r="AN15" s="11">
        <f>SUM(AM8:AM15)</f>
        <v>0</v>
      </c>
      <c r="AP15" s="9"/>
      <c r="AQ15" s="17"/>
      <c r="AR15" s="11">
        <f>SUM(AQ8:AQ15)</f>
        <v>-12000</v>
      </c>
      <c r="AT15" s="9"/>
      <c r="AU15" s="16"/>
      <c r="AV15" s="11">
        <f>SUM(AU8:AU15)</f>
        <v>0</v>
      </c>
    </row>
    <row r="16" spans="2:49" x14ac:dyDescent="0.3">
      <c r="B16" s="9"/>
      <c r="C16" s="10"/>
      <c r="D16" s="11"/>
      <c r="E16" s="2"/>
      <c r="F16" s="9"/>
      <c r="G16" s="10"/>
      <c r="H16" s="11"/>
      <c r="J16" s="9"/>
      <c r="K16" s="10"/>
      <c r="L16" s="11"/>
      <c r="N16" s="9"/>
      <c r="O16" s="10"/>
      <c r="P16" s="11"/>
      <c r="R16" s="9"/>
      <c r="S16" s="10"/>
      <c r="T16" s="11"/>
      <c r="V16" s="9"/>
      <c r="W16" s="10"/>
      <c r="X16" s="11"/>
      <c r="Z16" s="9"/>
      <c r="AA16" s="10"/>
      <c r="AB16" s="11"/>
      <c r="AD16" s="9"/>
      <c r="AE16" s="10"/>
      <c r="AF16" s="11"/>
      <c r="AH16" s="9"/>
      <c r="AI16" s="10"/>
      <c r="AJ16" s="11"/>
      <c r="AL16" s="9"/>
      <c r="AM16" s="10"/>
      <c r="AN16" s="11"/>
      <c r="AP16" s="9"/>
      <c r="AQ16" s="10"/>
      <c r="AR16" s="11"/>
      <c r="AT16" s="9"/>
      <c r="AU16" s="13"/>
      <c r="AV16" s="11"/>
    </row>
    <row r="17" spans="2:48" ht="15.6" x14ac:dyDescent="0.3">
      <c r="B17" s="12" t="s">
        <v>58</v>
      </c>
      <c r="C17" s="10"/>
      <c r="D17" s="11"/>
      <c r="E17" s="2"/>
      <c r="F17" s="12" t="s">
        <v>58</v>
      </c>
      <c r="G17" s="10"/>
      <c r="H17" s="11"/>
      <c r="J17" s="12" t="s">
        <v>58</v>
      </c>
      <c r="K17" s="10"/>
      <c r="L17" s="11"/>
      <c r="N17" s="12" t="s">
        <v>58</v>
      </c>
      <c r="O17" s="10"/>
      <c r="P17" s="11"/>
      <c r="R17" s="12" t="s">
        <v>58</v>
      </c>
      <c r="S17" s="10"/>
      <c r="T17" s="11"/>
      <c r="V17" s="12" t="s">
        <v>58</v>
      </c>
      <c r="W17" s="10"/>
      <c r="X17" s="11"/>
      <c r="Z17" s="12" t="s">
        <v>58</v>
      </c>
      <c r="AA17" s="10"/>
      <c r="AB17" s="11"/>
      <c r="AD17" s="12" t="s">
        <v>58</v>
      </c>
      <c r="AE17" s="10"/>
      <c r="AF17" s="11"/>
      <c r="AH17" s="12" t="s">
        <v>58</v>
      </c>
      <c r="AI17" s="10"/>
      <c r="AJ17" s="11"/>
      <c r="AL17" s="12" t="s">
        <v>58</v>
      </c>
      <c r="AM17" s="10"/>
      <c r="AN17" s="11"/>
      <c r="AP17" s="12" t="s">
        <v>58</v>
      </c>
      <c r="AQ17" s="10"/>
      <c r="AR17" s="11"/>
      <c r="AT17" s="12" t="s">
        <v>58</v>
      </c>
      <c r="AU17" s="13"/>
      <c r="AV17" s="11"/>
    </row>
    <row r="18" spans="2:48" x14ac:dyDescent="0.3">
      <c r="B18" s="9"/>
      <c r="C18" s="13"/>
      <c r="D18" s="11"/>
      <c r="E18" s="2"/>
      <c r="F18" s="9"/>
      <c r="G18" s="13"/>
      <c r="H18" s="11"/>
      <c r="J18" s="9"/>
      <c r="K18" s="13"/>
      <c r="L18" s="11"/>
      <c r="N18" s="9"/>
      <c r="O18" s="13"/>
      <c r="P18" s="11"/>
      <c r="R18" s="9"/>
      <c r="S18" s="10"/>
      <c r="T18" s="11"/>
      <c r="V18" s="9"/>
      <c r="W18" s="13"/>
      <c r="X18" s="11"/>
      <c r="Z18" s="9" t="s">
        <v>59</v>
      </c>
      <c r="AA18" s="13">
        <v>2000</v>
      </c>
      <c r="AB18" s="11"/>
      <c r="AD18" s="9"/>
      <c r="AE18" s="13"/>
      <c r="AF18" s="11"/>
      <c r="AH18" s="9"/>
      <c r="AI18" s="13"/>
      <c r="AJ18" s="11"/>
      <c r="AL18" s="9"/>
      <c r="AM18" s="13"/>
      <c r="AN18" s="11"/>
      <c r="AP18" s="9" t="s">
        <v>111</v>
      </c>
      <c r="AQ18" s="10">
        <v>7408</v>
      </c>
      <c r="AR18" s="11"/>
      <c r="AT18" s="9"/>
      <c r="AU18" s="13"/>
      <c r="AV18" s="11"/>
    </row>
    <row r="19" spans="2:48" x14ac:dyDescent="0.3">
      <c r="B19" s="9"/>
      <c r="C19" s="13"/>
      <c r="D19" s="11"/>
      <c r="E19" s="2"/>
      <c r="F19" s="9"/>
      <c r="G19" s="13"/>
      <c r="H19" s="11"/>
      <c r="J19" s="9"/>
      <c r="K19" s="13"/>
      <c r="L19" s="11"/>
      <c r="N19" s="9"/>
      <c r="O19" s="13"/>
      <c r="P19" s="11"/>
      <c r="R19" s="9"/>
      <c r="S19" s="10"/>
      <c r="T19" s="11"/>
      <c r="V19" s="9"/>
      <c r="W19" s="13"/>
      <c r="X19" s="11"/>
      <c r="Z19" s="9"/>
      <c r="AA19" s="13"/>
      <c r="AB19" s="11"/>
      <c r="AD19" s="9"/>
      <c r="AE19" s="13"/>
      <c r="AF19" s="11"/>
      <c r="AH19" s="9"/>
      <c r="AI19" s="13"/>
      <c r="AJ19" s="11"/>
      <c r="AL19" s="9"/>
      <c r="AM19" s="13"/>
      <c r="AN19" s="11"/>
      <c r="AP19" s="9"/>
      <c r="AQ19" s="10"/>
      <c r="AR19" s="11"/>
      <c r="AT19" s="9"/>
      <c r="AU19" s="13"/>
      <c r="AV19" s="11"/>
    </row>
    <row r="20" spans="2:48" x14ac:dyDescent="0.3">
      <c r="B20" s="9"/>
      <c r="C20" s="13"/>
      <c r="D20" s="11"/>
      <c r="E20" s="2"/>
      <c r="F20" s="9"/>
      <c r="G20" s="13"/>
      <c r="H20" s="11"/>
      <c r="J20" s="9"/>
      <c r="K20" s="13"/>
      <c r="L20" s="11"/>
      <c r="N20" s="9"/>
      <c r="O20" s="13"/>
      <c r="P20" s="11"/>
      <c r="R20" s="9"/>
      <c r="S20" s="10"/>
      <c r="T20" s="11"/>
      <c r="V20" s="9"/>
      <c r="W20" s="10"/>
      <c r="X20" s="11"/>
      <c r="Z20" s="9"/>
      <c r="AA20" s="13"/>
      <c r="AB20" s="11"/>
      <c r="AD20" s="9"/>
      <c r="AE20" s="10"/>
      <c r="AF20" s="11"/>
      <c r="AH20" s="9"/>
      <c r="AI20" s="13"/>
      <c r="AJ20" s="11"/>
      <c r="AL20" s="9"/>
      <c r="AM20" s="13"/>
      <c r="AN20" s="11"/>
      <c r="AP20" s="9"/>
      <c r="AQ20" s="10"/>
      <c r="AR20" s="11"/>
      <c r="AT20" s="9"/>
      <c r="AU20" s="13"/>
      <c r="AV20" s="11"/>
    </row>
    <row r="21" spans="2:48" x14ac:dyDescent="0.3">
      <c r="B21" s="9"/>
      <c r="C21" s="10"/>
      <c r="D21" s="11"/>
      <c r="E21" s="2"/>
      <c r="F21" s="9"/>
      <c r="G21" s="10"/>
      <c r="H21" s="11"/>
      <c r="J21" s="9"/>
      <c r="K21" s="13"/>
      <c r="L21" s="11"/>
      <c r="N21" s="9"/>
      <c r="O21" s="10"/>
      <c r="P21" s="11"/>
      <c r="R21" s="9"/>
      <c r="S21" s="10"/>
      <c r="T21" s="11"/>
      <c r="V21" s="9"/>
      <c r="W21" s="10"/>
      <c r="X21" s="11"/>
      <c r="Z21" s="9"/>
      <c r="AA21" s="10"/>
      <c r="AB21" s="11"/>
      <c r="AD21" s="9"/>
      <c r="AE21" s="10"/>
      <c r="AF21" s="11"/>
      <c r="AH21" s="9"/>
      <c r="AI21" s="13"/>
      <c r="AJ21" s="11"/>
      <c r="AL21" s="9"/>
      <c r="AM21" s="13"/>
      <c r="AN21" s="11"/>
      <c r="AP21" s="9"/>
      <c r="AQ21" s="10"/>
      <c r="AR21" s="11"/>
      <c r="AT21" s="9"/>
      <c r="AU21" s="13"/>
      <c r="AV21" s="11"/>
    </row>
    <row r="22" spans="2:48" x14ac:dyDescent="0.3">
      <c r="B22" s="9"/>
      <c r="C22" s="10"/>
      <c r="D22" s="11"/>
      <c r="E22" s="2"/>
      <c r="F22" s="9"/>
      <c r="G22" s="10"/>
      <c r="H22" s="11"/>
      <c r="J22" s="9"/>
      <c r="K22" s="13"/>
      <c r="L22" s="11"/>
      <c r="N22" s="9"/>
      <c r="O22" s="10"/>
      <c r="P22" s="11"/>
      <c r="R22" s="9"/>
      <c r="S22" s="10"/>
      <c r="T22" s="11"/>
      <c r="V22" s="9"/>
      <c r="W22" s="10"/>
      <c r="X22" s="11"/>
      <c r="Z22" s="9"/>
      <c r="AA22" s="10"/>
      <c r="AB22" s="11"/>
      <c r="AD22" s="9"/>
      <c r="AE22" s="10"/>
      <c r="AF22" s="11"/>
      <c r="AH22" s="9"/>
      <c r="AI22" s="10"/>
      <c r="AJ22" s="11"/>
      <c r="AL22" s="9"/>
      <c r="AM22" s="10"/>
      <c r="AN22" s="11"/>
      <c r="AP22" s="9"/>
      <c r="AQ22" s="10"/>
      <c r="AR22" s="11"/>
      <c r="AT22" s="9"/>
      <c r="AU22" s="10"/>
      <c r="AV22" s="11"/>
    </row>
    <row r="23" spans="2:48" x14ac:dyDescent="0.3">
      <c r="B23" s="9"/>
      <c r="C23" s="17"/>
      <c r="D23" s="11"/>
      <c r="E23" s="2"/>
      <c r="F23" s="9"/>
      <c r="G23" s="19"/>
      <c r="H23" s="11"/>
      <c r="J23" s="9"/>
      <c r="K23" s="19"/>
      <c r="L23" s="11"/>
      <c r="N23" s="9"/>
      <c r="O23" s="19"/>
      <c r="P23" s="11"/>
      <c r="R23" s="9"/>
      <c r="S23" s="19"/>
      <c r="T23" s="11"/>
      <c r="V23" s="9"/>
      <c r="W23" s="19"/>
      <c r="X23" s="11"/>
      <c r="Z23" s="9"/>
      <c r="AA23" s="19"/>
      <c r="AB23" s="11"/>
      <c r="AD23" s="9"/>
      <c r="AE23" s="19"/>
      <c r="AF23" s="11"/>
      <c r="AH23" s="9"/>
      <c r="AI23" s="19"/>
      <c r="AJ23" s="11"/>
      <c r="AL23" s="9"/>
      <c r="AM23" s="19"/>
      <c r="AN23" s="11"/>
      <c r="AP23" s="9"/>
      <c r="AQ23" s="19"/>
      <c r="AR23" s="11"/>
      <c r="AT23" s="9"/>
      <c r="AU23" s="19"/>
      <c r="AV23" s="11"/>
    </row>
    <row r="24" spans="2:48" x14ac:dyDescent="0.3">
      <c r="B24" s="9"/>
      <c r="C24" s="10"/>
      <c r="D24" s="11">
        <f>SUM(C18:C23)</f>
        <v>0</v>
      </c>
      <c r="E24" s="2"/>
      <c r="F24" s="9"/>
      <c r="H24" s="11">
        <f>SUM(G18:G23)</f>
        <v>0</v>
      </c>
      <c r="J24" s="9"/>
      <c r="L24" s="11">
        <f>SUM(K18:K23)</f>
        <v>0</v>
      </c>
      <c r="N24" s="9"/>
      <c r="P24" s="11">
        <f>SUM(O18:O23)</f>
        <v>0</v>
      </c>
      <c r="R24" s="9"/>
      <c r="T24" s="11">
        <f>SUM(S18:S23)</f>
        <v>0</v>
      </c>
      <c r="V24" s="9"/>
      <c r="X24" s="11">
        <f>SUM(W18:W23)</f>
        <v>0</v>
      </c>
      <c r="Z24" s="9"/>
      <c r="AB24" s="11">
        <f>SUM(AA18:AA23)</f>
        <v>2000</v>
      </c>
      <c r="AD24" s="9"/>
      <c r="AF24" s="11">
        <f>SUM(AE18:AE23)</f>
        <v>0</v>
      </c>
      <c r="AH24" s="9"/>
      <c r="AJ24" s="11">
        <f>SUM(AI18:AI23)</f>
        <v>0</v>
      </c>
      <c r="AL24" s="9"/>
      <c r="AN24" s="11">
        <f>SUM(AM18:AM23)</f>
        <v>0</v>
      </c>
      <c r="AP24" s="9"/>
      <c r="AR24" s="11">
        <f>SUM(AQ18:AQ23)</f>
        <v>7408</v>
      </c>
      <c r="AT24" s="9"/>
      <c r="AV24" s="11">
        <f>SUM(AU18:AU23)</f>
        <v>0</v>
      </c>
    </row>
    <row r="25" spans="2:48" x14ac:dyDescent="0.3">
      <c r="B25" s="9"/>
      <c r="C25" s="10"/>
      <c r="D25" s="11"/>
      <c r="E25" s="2"/>
      <c r="F25" s="9"/>
      <c r="G25" s="10"/>
      <c r="H25" s="11"/>
      <c r="J25" s="9"/>
      <c r="K25" s="10"/>
      <c r="L25" s="11"/>
      <c r="N25" s="9"/>
      <c r="O25" s="10"/>
      <c r="P25" s="11"/>
      <c r="R25" s="9"/>
      <c r="S25" s="10"/>
      <c r="T25" s="11"/>
      <c r="V25" s="9"/>
      <c r="W25" s="10"/>
      <c r="X25" s="11"/>
      <c r="Z25" s="9"/>
      <c r="AA25" s="10"/>
      <c r="AB25" s="11"/>
      <c r="AD25" s="9"/>
      <c r="AE25" s="10"/>
      <c r="AF25" s="11"/>
      <c r="AH25" s="9"/>
      <c r="AI25" s="10"/>
      <c r="AJ25" s="11"/>
      <c r="AL25" s="9"/>
      <c r="AM25" s="10"/>
      <c r="AN25" s="11"/>
      <c r="AP25" s="9"/>
      <c r="AQ25" s="10"/>
      <c r="AR25" s="11"/>
      <c r="AT25" s="9"/>
      <c r="AU25" s="10"/>
      <c r="AV25" s="11"/>
    </row>
    <row r="26" spans="2:48" ht="15.6" x14ac:dyDescent="0.3">
      <c r="B26" s="9" t="s">
        <v>84</v>
      </c>
      <c r="C26" s="10"/>
      <c r="D26" s="5">
        <f>SUM(D5:D24)</f>
        <v>10447.91</v>
      </c>
      <c r="E26" s="2"/>
      <c r="F26" s="9" t="s">
        <v>84</v>
      </c>
      <c r="G26" s="10"/>
      <c r="H26" s="5">
        <f>SUM(H5:H25)</f>
        <v>10447.91</v>
      </c>
      <c r="J26" s="9" t="s">
        <v>84</v>
      </c>
      <c r="K26" s="10"/>
      <c r="L26" s="5">
        <f>SUM(L5:L25)</f>
        <v>10178.11</v>
      </c>
      <c r="N26" s="9" t="s">
        <v>84</v>
      </c>
      <c r="O26" s="10"/>
      <c r="P26" s="5">
        <f>SUM(P5:P25)</f>
        <v>10178.11</v>
      </c>
      <c r="R26" s="9" t="s">
        <v>84</v>
      </c>
      <c r="S26" s="10"/>
      <c r="T26" s="5">
        <f>SUM(T5:T25)</f>
        <v>8178.1100000000006</v>
      </c>
      <c r="V26" s="9" t="s">
        <v>84</v>
      </c>
      <c r="W26" s="10"/>
      <c r="X26" s="5">
        <f>SUM(X5:X25)</f>
        <v>8178.1100000000006</v>
      </c>
      <c r="Z26" s="9" t="s">
        <v>84</v>
      </c>
      <c r="AA26" s="10"/>
      <c r="AB26" s="5">
        <f>SUM(AB5:AB25)</f>
        <v>10178.11</v>
      </c>
      <c r="AD26" s="9" t="s">
        <v>84</v>
      </c>
      <c r="AE26" s="10"/>
      <c r="AF26" s="5">
        <f>SUM(AF5:AF25)</f>
        <v>10178.11</v>
      </c>
      <c r="AH26" s="9" t="s">
        <v>84</v>
      </c>
      <c r="AI26" s="10"/>
      <c r="AJ26" s="5">
        <f>SUM(AJ5:AJ25)</f>
        <v>10178.11</v>
      </c>
      <c r="AL26" s="9" t="s">
        <v>84</v>
      </c>
      <c r="AM26" s="10"/>
      <c r="AN26" s="5">
        <f>SUM(AN5:AN25)</f>
        <v>10178.11</v>
      </c>
      <c r="AP26" s="9" t="s">
        <v>84</v>
      </c>
      <c r="AQ26" s="10"/>
      <c r="AR26" s="5">
        <f>SUM(AR5:AR25)</f>
        <v>5586.1100000000006</v>
      </c>
      <c r="AT26" s="9" t="s">
        <v>84</v>
      </c>
      <c r="AU26" s="10"/>
      <c r="AV26" s="5">
        <f>SUM(AV5:AV25)</f>
        <v>5586.1100000000006</v>
      </c>
    </row>
    <row r="27" spans="2:48" x14ac:dyDescent="0.3">
      <c r="B27" s="9"/>
      <c r="C27" s="10"/>
      <c r="D27" s="11"/>
      <c r="E27" s="2"/>
      <c r="F27" s="9"/>
      <c r="G27" s="10"/>
      <c r="H27" s="11"/>
      <c r="J27" s="9"/>
      <c r="K27" s="10"/>
      <c r="L27" s="11"/>
      <c r="N27" s="9"/>
      <c r="O27" s="10"/>
      <c r="P27" s="11"/>
      <c r="R27" s="9"/>
      <c r="S27" s="10"/>
      <c r="T27" s="11"/>
      <c r="V27" s="9"/>
      <c r="W27" s="10"/>
      <c r="X27" s="11"/>
      <c r="Z27" s="9"/>
      <c r="AA27" s="10"/>
      <c r="AB27" s="11"/>
      <c r="AD27" s="9"/>
      <c r="AE27" s="10"/>
      <c r="AF27" s="11"/>
      <c r="AH27" s="9"/>
      <c r="AI27" s="10"/>
      <c r="AJ27" s="11"/>
      <c r="AL27" s="9"/>
      <c r="AM27" s="10"/>
      <c r="AN27" s="11"/>
      <c r="AP27" s="9"/>
      <c r="AQ27" s="10"/>
      <c r="AR27" s="11"/>
      <c r="AT27" s="9"/>
      <c r="AU27" s="10"/>
      <c r="AV27" s="11"/>
    </row>
    <row r="28" spans="2:48" x14ac:dyDescent="0.3">
      <c r="B28" s="20" t="s">
        <v>85</v>
      </c>
      <c r="C28" s="10"/>
      <c r="D28" s="21">
        <v>10447.91</v>
      </c>
      <c r="E28" s="2"/>
      <c r="F28" s="20" t="s">
        <v>85</v>
      </c>
      <c r="G28" s="10"/>
      <c r="H28" s="21">
        <v>10447.91</v>
      </c>
      <c r="J28" s="20" t="s">
        <v>85</v>
      </c>
      <c r="K28" s="10"/>
      <c r="L28" s="21">
        <v>10178.11</v>
      </c>
      <c r="N28" s="20" t="s">
        <v>85</v>
      </c>
      <c r="O28" s="10"/>
      <c r="P28" s="21">
        <v>10178.11</v>
      </c>
      <c r="R28" s="20" t="s">
        <v>85</v>
      </c>
      <c r="S28" s="10"/>
      <c r="T28" s="21">
        <v>8178.11</v>
      </c>
      <c r="V28" s="20" t="s">
        <v>85</v>
      </c>
      <c r="W28" s="10"/>
      <c r="X28" s="21">
        <v>8178.11</v>
      </c>
      <c r="Z28" s="20" t="s">
        <v>85</v>
      </c>
      <c r="AA28" s="10"/>
      <c r="AB28" s="21">
        <v>10178.11</v>
      </c>
      <c r="AD28" s="20" t="s">
        <v>85</v>
      </c>
      <c r="AE28" s="10"/>
      <c r="AF28" s="21">
        <v>10178.11</v>
      </c>
      <c r="AH28" s="20" t="s">
        <v>85</v>
      </c>
      <c r="AI28" s="10"/>
      <c r="AJ28" s="21">
        <v>10178.11</v>
      </c>
      <c r="AL28" s="20" t="s">
        <v>85</v>
      </c>
      <c r="AM28" s="10"/>
      <c r="AN28" s="21">
        <v>10178.11</v>
      </c>
      <c r="AP28" s="20" t="s">
        <v>85</v>
      </c>
      <c r="AQ28" s="10"/>
      <c r="AR28" s="21">
        <v>5586.11</v>
      </c>
      <c r="AT28" s="20" t="s">
        <v>85</v>
      </c>
      <c r="AU28" s="10"/>
      <c r="AV28" s="21">
        <v>5586.11</v>
      </c>
    </row>
    <row r="29" spans="2:48" x14ac:dyDescent="0.3">
      <c r="B29" s="9"/>
      <c r="C29" s="10"/>
      <c r="D29" s="11"/>
      <c r="E29" s="2"/>
      <c r="F29" s="9"/>
      <c r="G29" s="10"/>
      <c r="H29" s="11"/>
      <c r="J29" s="9"/>
      <c r="K29" s="10"/>
      <c r="L29" s="11"/>
      <c r="N29" s="9"/>
      <c r="O29" s="10"/>
      <c r="P29" s="11"/>
      <c r="R29" s="9"/>
      <c r="S29" s="10"/>
      <c r="T29" s="11"/>
      <c r="V29" s="9"/>
      <c r="W29" s="10"/>
      <c r="X29" s="11"/>
      <c r="Z29" s="9"/>
      <c r="AA29" s="10"/>
      <c r="AB29" s="11"/>
      <c r="AD29" s="9"/>
      <c r="AE29" s="10"/>
      <c r="AF29" s="11"/>
      <c r="AH29" s="9"/>
      <c r="AI29" s="10"/>
      <c r="AJ29" s="11"/>
      <c r="AL29" s="9"/>
      <c r="AM29" s="10"/>
      <c r="AN29" s="11"/>
      <c r="AP29" s="9"/>
      <c r="AQ29" s="10"/>
      <c r="AR29" s="11"/>
      <c r="AT29" s="9"/>
      <c r="AU29" s="10"/>
      <c r="AV29" s="11"/>
    </row>
    <row r="30" spans="2:48" x14ac:dyDescent="0.3">
      <c r="B30" s="9"/>
      <c r="C30" s="10"/>
      <c r="D30" s="11"/>
      <c r="E30" s="2"/>
      <c r="F30" s="9"/>
      <c r="G30" s="10"/>
      <c r="H30" s="11"/>
      <c r="J30" s="9"/>
      <c r="K30" s="10"/>
      <c r="L30" s="11"/>
      <c r="N30" s="9"/>
      <c r="O30" s="10"/>
      <c r="P30" s="11"/>
      <c r="R30" s="9"/>
      <c r="S30" s="10"/>
      <c r="T30" s="11"/>
      <c r="V30" s="9"/>
      <c r="W30" s="10"/>
      <c r="X30" s="11"/>
      <c r="Z30" s="9"/>
      <c r="AA30" s="10"/>
      <c r="AB30" s="11"/>
      <c r="AD30" s="9"/>
      <c r="AE30" s="10"/>
      <c r="AF30" s="11"/>
      <c r="AH30" s="9"/>
      <c r="AI30" s="10"/>
      <c r="AJ30" s="11"/>
      <c r="AL30" s="9"/>
      <c r="AM30" s="10"/>
      <c r="AN30" s="11"/>
      <c r="AP30" s="9"/>
      <c r="AQ30" s="10"/>
      <c r="AR30" s="11"/>
      <c r="AT30" s="9"/>
      <c r="AU30" s="10"/>
      <c r="AV30" s="11"/>
    </row>
    <row r="31" spans="2:48" ht="15.6" x14ac:dyDescent="0.3">
      <c r="B31" s="12" t="s">
        <v>86</v>
      </c>
      <c r="C31" s="10"/>
      <c r="D31" s="11"/>
      <c r="E31" s="2"/>
      <c r="F31" s="12" t="s">
        <v>86</v>
      </c>
      <c r="G31" s="10"/>
      <c r="H31" s="11"/>
      <c r="J31" s="12" t="s">
        <v>86</v>
      </c>
      <c r="K31" s="10"/>
      <c r="L31" s="11"/>
      <c r="N31" s="12" t="s">
        <v>86</v>
      </c>
      <c r="O31" s="10"/>
      <c r="P31" s="11"/>
      <c r="R31" s="12" t="s">
        <v>86</v>
      </c>
      <c r="S31" s="10"/>
      <c r="T31" s="11"/>
      <c r="V31" s="12" t="s">
        <v>86</v>
      </c>
      <c r="W31" s="10"/>
      <c r="X31" s="11"/>
      <c r="Z31" s="12" t="s">
        <v>86</v>
      </c>
      <c r="AA31" s="10"/>
      <c r="AB31" s="11"/>
      <c r="AD31" s="12" t="s">
        <v>86</v>
      </c>
      <c r="AE31" s="10"/>
      <c r="AF31" s="11"/>
      <c r="AH31" s="12" t="s">
        <v>86</v>
      </c>
      <c r="AI31" s="10"/>
      <c r="AJ31" s="11"/>
      <c r="AL31" s="12" t="s">
        <v>86</v>
      </c>
      <c r="AM31" s="10"/>
      <c r="AN31" s="11"/>
      <c r="AP31" s="12" t="s">
        <v>86</v>
      </c>
      <c r="AQ31" s="10"/>
      <c r="AR31" s="11"/>
      <c r="AT31" s="12" t="s">
        <v>86</v>
      </c>
      <c r="AU31" s="10"/>
      <c r="AV31" s="11"/>
    </row>
    <row r="32" spans="2:48" x14ac:dyDescent="0.3">
      <c r="B32" s="9"/>
      <c r="C32" s="13"/>
      <c r="D32" s="11"/>
      <c r="E32" s="2"/>
      <c r="F32" s="9" t="s">
        <v>112</v>
      </c>
      <c r="G32" s="13">
        <v>-64.8</v>
      </c>
      <c r="H32" s="11"/>
      <c r="J32" s="9"/>
      <c r="K32" s="10"/>
      <c r="L32" s="11"/>
      <c r="N32" s="9"/>
      <c r="O32" s="13"/>
      <c r="P32" s="11"/>
      <c r="R32" s="9"/>
      <c r="S32" s="13"/>
      <c r="T32" s="11"/>
      <c r="V32" s="9"/>
      <c r="W32" s="13"/>
      <c r="X32" s="11"/>
      <c r="Z32" s="9"/>
      <c r="AA32" s="10"/>
      <c r="AB32" s="11"/>
      <c r="AD32" s="9"/>
      <c r="AE32" s="13"/>
      <c r="AF32" s="11"/>
      <c r="AH32" s="9"/>
      <c r="AI32" s="10"/>
      <c r="AJ32" s="11"/>
      <c r="AL32" s="9"/>
      <c r="AM32" s="10"/>
      <c r="AN32" s="11"/>
      <c r="AP32" s="9"/>
      <c r="AQ32" s="13"/>
      <c r="AR32" s="11"/>
      <c r="AT32" s="9"/>
      <c r="AU32" s="13"/>
      <c r="AV32" s="11"/>
    </row>
    <row r="33" spans="2:48" x14ac:dyDescent="0.3">
      <c r="B33" s="9"/>
      <c r="C33" s="13"/>
      <c r="D33" s="11"/>
      <c r="E33" s="2"/>
      <c r="F33" s="9"/>
      <c r="G33" s="10"/>
      <c r="H33" s="22"/>
      <c r="J33" s="9"/>
      <c r="K33" s="10"/>
      <c r="L33" s="22"/>
      <c r="N33" s="9"/>
      <c r="O33" s="13"/>
      <c r="P33" s="22"/>
      <c r="R33" s="9"/>
      <c r="S33" s="13"/>
      <c r="T33" s="22"/>
      <c r="V33" s="9"/>
      <c r="W33" s="13"/>
      <c r="X33" s="22"/>
      <c r="Z33" s="9"/>
      <c r="AA33" s="10"/>
      <c r="AB33" s="22"/>
      <c r="AD33" s="9"/>
      <c r="AE33" s="13"/>
      <c r="AF33" s="22"/>
      <c r="AH33" s="9"/>
      <c r="AI33" s="10"/>
      <c r="AJ33" s="22"/>
      <c r="AL33" s="9"/>
      <c r="AM33" s="10"/>
      <c r="AN33" s="22"/>
      <c r="AP33" s="9"/>
      <c r="AQ33" s="13"/>
      <c r="AR33" s="22"/>
      <c r="AT33" s="9"/>
      <c r="AU33" s="13"/>
      <c r="AV33" s="22"/>
    </row>
    <row r="34" spans="2:48" x14ac:dyDescent="0.3">
      <c r="B34" s="9"/>
      <c r="C34" s="13"/>
      <c r="D34" s="11"/>
      <c r="E34" s="2"/>
      <c r="F34" s="9"/>
      <c r="G34" s="10"/>
      <c r="H34" s="11"/>
      <c r="J34" s="9"/>
      <c r="K34" s="10"/>
      <c r="L34" s="11"/>
      <c r="N34" s="9"/>
      <c r="O34" s="13"/>
      <c r="P34" s="11"/>
      <c r="R34" s="9"/>
      <c r="S34" s="13"/>
      <c r="T34" s="11"/>
      <c r="V34" s="9"/>
      <c r="W34" s="13"/>
      <c r="X34" s="11"/>
      <c r="Z34" s="9"/>
      <c r="AA34" s="10"/>
      <c r="AB34" s="11"/>
      <c r="AD34" s="9"/>
      <c r="AE34" s="13"/>
      <c r="AF34" s="11"/>
      <c r="AH34" s="9"/>
      <c r="AI34" s="10"/>
      <c r="AJ34" s="11"/>
      <c r="AL34" s="9"/>
      <c r="AM34" s="10"/>
      <c r="AN34" s="11"/>
      <c r="AP34" s="9"/>
      <c r="AQ34" s="13"/>
      <c r="AR34" s="11"/>
      <c r="AT34" s="9"/>
      <c r="AU34" s="13"/>
      <c r="AV34" s="11"/>
    </row>
    <row r="35" spans="2:48" x14ac:dyDescent="0.3">
      <c r="B35" s="9"/>
      <c r="C35" s="10"/>
      <c r="D35" s="11"/>
      <c r="E35" s="2"/>
      <c r="F35" s="9"/>
      <c r="G35" s="10"/>
      <c r="H35" s="11"/>
      <c r="J35" s="9"/>
      <c r="K35" s="10"/>
      <c r="L35" s="11"/>
      <c r="N35" s="9"/>
      <c r="O35" s="10"/>
      <c r="P35" s="11"/>
      <c r="R35" s="9"/>
      <c r="S35" s="13"/>
      <c r="T35" s="11"/>
      <c r="V35" s="9"/>
      <c r="W35" s="13"/>
      <c r="X35" s="11"/>
      <c r="Z35" s="9"/>
      <c r="AA35" s="10"/>
      <c r="AB35" s="11"/>
      <c r="AD35" s="9"/>
      <c r="AE35" s="10"/>
      <c r="AF35" s="11"/>
      <c r="AH35" s="9"/>
      <c r="AI35" s="10"/>
      <c r="AJ35" s="11"/>
      <c r="AL35" s="9"/>
      <c r="AM35" s="10"/>
      <c r="AN35" s="11"/>
      <c r="AP35" s="9"/>
      <c r="AQ35" s="13"/>
      <c r="AR35" s="11"/>
      <c r="AT35" s="9"/>
      <c r="AU35" s="13"/>
      <c r="AV35" s="11"/>
    </row>
    <row r="36" spans="2:48" x14ac:dyDescent="0.3">
      <c r="B36" s="9"/>
      <c r="C36" s="17"/>
      <c r="D36" s="11">
        <f>SUM(C32:C36)</f>
        <v>0</v>
      </c>
      <c r="E36" s="2"/>
      <c r="F36" s="9"/>
      <c r="G36" s="17"/>
      <c r="H36" s="11">
        <f>SUM(G32:G36)</f>
        <v>-64.8</v>
      </c>
      <c r="J36" s="9"/>
      <c r="K36" s="17"/>
      <c r="L36" s="11">
        <f>SUM(K32:K36)</f>
        <v>0</v>
      </c>
      <c r="N36" s="9"/>
      <c r="O36" s="17"/>
      <c r="P36" s="11">
        <f>SUM(O32:O36)</f>
        <v>0</v>
      </c>
      <c r="R36" s="9"/>
      <c r="S36" s="16"/>
      <c r="T36" s="11">
        <f>SUM(S32:S36)</f>
        <v>0</v>
      </c>
      <c r="V36" s="9"/>
      <c r="W36" s="16"/>
      <c r="X36" s="11">
        <f>SUM(W32:W36)</f>
        <v>0</v>
      </c>
      <c r="Z36" s="9"/>
      <c r="AA36" s="17"/>
      <c r="AB36" s="11">
        <f>SUM(AA32:AA36)</f>
        <v>0</v>
      </c>
      <c r="AD36" s="9"/>
      <c r="AE36" s="17"/>
      <c r="AF36" s="11">
        <f>SUM(AE32:AE36)</f>
        <v>0</v>
      </c>
      <c r="AH36" s="9"/>
      <c r="AI36" s="17"/>
      <c r="AJ36" s="11">
        <f>SUM(AI32:AI36)</f>
        <v>0</v>
      </c>
      <c r="AL36" s="9"/>
      <c r="AM36" s="17"/>
      <c r="AN36" s="11">
        <f>SUM(AM32:AM36)</f>
        <v>0</v>
      </c>
      <c r="AP36" s="9"/>
      <c r="AQ36" s="17"/>
      <c r="AR36" s="11">
        <f>SUM(AQ32:AQ36)</f>
        <v>0</v>
      </c>
      <c r="AT36" s="9"/>
      <c r="AU36" s="16"/>
      <c r="AV36" s="11">
        <f>SUM(AU32:AU36)</f>
        <v>0</v>
      </c>
    </row>
    <row r="37" spans="2:48" x14ac:dyDescent="0.3">
      <c r="B37" s="9"/>
      <c r="C37" s="10"/>
      <c r="D37" s="11"/>
      <c r="E37" s="2"/>
      <c r="F37" s="9"/>
      <c r="G37" s="10"/>
      <c r="H37" s="11"/>
      <c r="J37" s="9"/>
      <c r="K37" s="10"/>
      <c r="L37" s="11"/>
      <c r="N37" s="9"/>
      <c r="O37" s="10"/>
      <c r="P37" s="11"/>
      <c r="R37" s="9"/>
      <c r="S37" s="10"/>
      <c r="T37" s="11"/>
      <c r="V37" s="9"/>
      <c r="W37" s="10"/>
      <c r="X37" s="11"/>
      <c r="Z37" s="9"/>
      <c r="AA37" s="10"/>
      <c r="AB37" s="11"/>
      <c r="AD37" s="9"/>
      <c r="AE37" s="10"/>
      <c r="AF37" s="11"/>
      <c r="AH37" s="9"/>
      <c r="AI37" s="10"/>
      <c r="AJ37" s="11"/>
      <c r="AL37" s="9"/>
      <c r="AM37" s="10"/>
      <c r="AN37" s="11"/>
      <c r="AP37" s="9"/>
      <c r="AQ37" s="10"/>
      <c r="AR37" s="11"/>
      <c r="AT37" s="9"/>
      <c r="AU37" s="10"/>
      <c r="AV37" s="11"/>
    </row>
    <row r="38" spans="2:48" ht="15.6" x14ac:dyDescent="0.3">
      <c r="B38" s="9" t="s">
        <v>99</v>
      </c>
      <c r="C38" s="10"/>
      <c r="D38" s="24">
        <f>D26+D36</f>
        <v>10447.91</v>
      </c>
      <c r="E38" s="2"/>
      <c r="F38" s="9" t="s">
        <v>99</v>
      </c>
      <c r="G38" s="10"/>
      <c r="H38" s="24">
        <f>H26+H36</f>
        <v>10383.11</v>
      </c>
      <c r="J38" s="9" t="s">
        <v>99</v>
      </c>
      <c r="K38" s="10"/>
      <c r="L38" s="24">
        <f>L26+L36</f>
        <v>10178.11</v>
      </c>
      <c r="N38" s="9" t="s">
        <v>99</v>
      </c>
      <c r="O38" s="10"/>
      <c r="P38" s="24">
        <f>P26+P36</f>
        <v>10178.11</v>
      </c>
      <c r="R38" s="9" t="s">
        <v>99</v>
      </c>
      <c r="S38" s="10"/>
      <c r="T38" s="24">
        <f>T26+T36</f>
        <v>8178.1100000000006</v>
      </c>
      <c r="V38" s="9" t="s">
        <v>99</v>
      </c>
      <c r="W38" s="10"/>
      <c r="X38" s="24">
        <f>X26+X36</f>
        <v>8178.1100000000006</v>
      </c>
      <c r="Z38" s="9" t="s">
        <v>99</v>
      </c>
      <c r="AA38" s="10"/>
      <c r="AB38" s="24">
        <f>AB26+AB36</f>
        <v>10178.11</v>
      </c>
      <c r="AD38" s="9" t="s">
        <v>99</v>
      </c>
      <c r="AE38" s="10"/>
      <c r="AF38" s="24">
        <f>AF26+AF36</f>
        <v>10178.11</v>
      </c>
      <c r="AH38" s="9" t="s">
        <v>99</v>
      </c>
      <c r="AI38" s="10"/>
      <c r="AJ38" s="24">
        <f>AJ26+AJ36</f>
        <v>10178.11</v>
      </c>
      <c r="AL38" s="9" t="s">
        <v>99</v>
      </c>
      <c r="AM38" s="10"/>
      <c r="AN38" s="24">
        <f>AN26+AN36</f>
        <v>10178.11</v>
      </c>
      <c r="AP38" s="9" t="s">
        <v>99</v>
      </c>
      <c r="AQ38" s="10"/>
      <c r="AR38" s="24">
        <f>AR26+AR36</f>
        <v>5586.1100000000006</v>
      </c>
      <c r="AT38" s="9" t="s">
        <v>99</v>
      </c>
      <c r="AU38" s="10"/>
      <c r="AV38" s="24">
        <f>AV26+AV36</f>
        <v>5586.1100000000006</v>
      </c>
    </row>
    <row r="39" spans="2:48" x14ac:dyDescent="0.3">
      <c r="B39" s="25"/>
      <c r="C39" s="17"/>
      <c r="D39" s="26"/>
      <c r="E39" s="2"/>
      <c r="F39" s="25"/>
      <c r="G39" s="19"/>
      <c r="H39" s="27"/>
      <c r="J39" s="25"/>
      <c r="K39" s="19"/>
      <c r="L39" s="27"/>
      <c r="N39" s="25"/>
      <c r="O39" s="19"/>
      <c r="P39" s="27"/>
      <c r="R39" s="25"/>
      <c r="S39" s="19"/>
      <c r="T39" s="27"/>
      <c r="V39" s="25"/>
      <c r="W39" s="19"/>
      <c r="X39" s="27"/>
      <c r="Z39" s="25"/>
      <c r="AA39" s="19"/>
      <c r="AB39" s="27"/>
      <c r="AD39" s="25"/>
      <c r="AE39" s="19"/>
      <c r="AF39" s="27"/>
      <c r="AH39" s="25"/>
      <c r="AI39" s="19"/>
      <c r="AJ39" s="27"/>
      <c r="AL39" s="25"/>
      <c r="AM39" s="19"/>
      <c r="AN39" s="27"/>
      <c r="AP39" s="25"/>
      <c r="AQ39" s="19"/>
      <c r="AR39" s="27"/>
      <c r="AT39" s="25"/>
      <c r="AU39" s="19"/>
      <c r="AV39" s="27"/>
    </row>
    <row r="40" spans="2:48" x14ac:dyDescent="0.3">
      <c r="C40" s="2"/>
      <c r="D40" s="2"/>
      <c r="E40" s="2"/>
    </row>
  </sheetData>
  <sheetProtection algorithmName="SHA-512" hashValue="95bGYxH8CQCVB1SxMYafRy5IN9ucTY5Oik+1Ft4mQFI7XjQJl04zmCB11GtQal29nCdAFUSG1C0H0bfj8XGahQ==" saltValue="LXalxRQu0ymHapEZIg+rmg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3AC5-BE8E-4E09-9D06-5DA26B09B206}">
  <dimension ref="B2:H37"/>
  <sheetViews>
    <sheetView topLeftCell="A2" workbookViewId="0">
      <selection activeCell="L8" sqref="L8"/>
    </sheetView>
  </sheetViews>
  <sheetFormatPr defaultRowHeight="14.4" x14ac:dyDescent="0.3"/>
  <cols>
    <col min="3" max="3" width="15.77734375" customWidth="1"/>
    <col min="4" max="4" width="18.5546875" customWidth="1"/>
    <col min="8" max="8" width="16.44140625" customWidth="1"/>
  </cols>
  <sheetData>
    <row r="2" spans="2:8" ht="15.6" x14ac:dyDescent="0.3">
      <c r="B2" s="3">
        <v>45323</v>
      </c>
      <c r="C2" s="7"/>
      <c r="D2" s="8"/>
      <c r="E2" s="1"/>
      <c r="F2" s="3">
        <f>EDATE(B2,1)</f>
        <v>45352</v>
      </c>
      <c r="G2" s="7"/>
      <c r="H2" s="8"/>
    </row>
    <row r="3" spans="2:8" x14ac:dyDescent="0.3">
      <c r="B3" s="9" t="s">
        <v>0</v>
      </c>
      <c r="C3" s="10"/>
      <c r="D3" s="11">
        <v>0</v>
      </c>
      <c r="F3" s="9" t="s">
        <v>0</v>
      </c>
      <c r="G3" s="10"/>
      <c r="H3" s="11">
        <f>D24</f>
        <v>12010.55</v>
      </c>
    </row>
    <row r="4" spans="2:8" x14ac:dyDescent="0.3">
      <c r="B4" s="9"/>
      <c r="C4" s="10"/>
      <c r="D4" s="11"/>
      <c r="F4" s="9"/>
      <c r="G4" s="10"/>
      <c r="H4" s="11"/>
    </row>
    <row r="5" spans="2:8" ht="15.6" x14ac:dyDescent="0.3">
      <c r="B5" s="12" t="s">
        <v>1</v>
      </c>
      <c r="C5" s="10"/>
      <c r="D5" s="11"/>
      <c r="F5" s="12" t="s">
        <v>1</v>
      </c>
      <c r="G5" s="10"/>
      <c r="H5" s="11"/>
    </row>
    <row r="6" spans="2:8" x14ac:dyDescent="0.3">
      <c r="B6" s="9" t="s">
        <v>104</v>
      </c>
      <c r="C6" s="10">
        <v>10.55</v>
      </c>
      <c r="D6" s="11"/>
      <c r="F6" s="9" t="s">
        <v>104</v>
      </c>
      <c r="G6" s="10">
        <v>36.94</v>
      </c>
      <c r="H6" s="11"/>
    </row>
    <row r="7" spans="2:8" x14ac:dyDescent="0.3">
      <c r="B7" s="9"/>
      <c r="C7" s="10"/>
      <c r="D7" s="11"/>
      <c r="F7" s="9"/>
      <c r="G7" s="10"/>
      <c r="H7" s="11"/>
    </row>
    <row r="8" spans="2:8" x14ac:dyDescent="0.3">
      <c r="B8" s="9"/>
      <c r="C8" s="10"/>
      <c r="D8" s="11"/>
      <c r="F8" s="9"/>
      <c r="G8" s="10"/>
      <c r="H8" s="11"/>
    </row>
    <row r="9" spans="2:8" x14ac:dyDescent="0.3">
      <c r="B9" s="9"/>
      <c r="C9" s="10"/>
      <c r="D9" s="11"/>
      <c r="F9" s="9"/>
      <c r="G9" s="13"/>
      <c r="H9" s="11"/>
    </row>
    <row r="10" spans="2:8" x14ac:dyDescent="0.3">
      <c r="B10" s="9"/>
      <c r="C10" s="10"/>
      <c r="D10" s="11"/>
      <c r="F10" s="9"/>
      <c r="G10" s="13"/>
      <c r="H10" s="11"/>
    </row>
    <row r="11" spans="2:8" x14ac:dyDescent="0.3">
      <c r="B11" s="9"/>
      <c r="C11" s="10"/>
      <c r="D11" s="11"/>
      <c r="F11" s="9"/>
      <c r="G11" s="13"/>
      <c r="H11" s="11"/>
    </row>
    <row r="12" spans="2:8" x14ac:dyDescent="0.3">
      <c r="B12" s="9"/>
      <c r="C12" s="10"/>
      <c r="D12" s="11"/>
      <c r="F12" s="9"/>
      <c r="G12" s="13"/>
      <c r="H12" s="11"/>
    </row>
    <row r="13" spans="2:8" x14ac:dyDescent="0.3">
      <c r="B13" s="9"/>
      <c r="C13" s="17"/>
      <c r="D13" s="11">
        <f>SUM(C6:C13)</f>
        <v>10.55</v>
      </c>
      <c r="F13" s="9"/>
      <c r="G13" s="16"/>
      <c r="H13" s="11">
        <f>SUM(G6:G13)</f>
        <v>36.94</v>
      </c>
    </row>
    <row r="14" spans="2:8" x14ac:dyDescent="0.3">
      <c r="B14" s="9"/>
      <c r="C14" s="10"/>
      <c r="D14" s="11"/>
      <c r="F14" s="9"/>
      <c r="G14" s="13"/>
      <c r="H14" s="11"/>
    </row>
    <row r="15" spans="2:8" ht="15.6" x14ac:dyDescent="0.3">
      <c r="B15" s="12" t="s">
        <v>58</v>
      </c>
      <c r="C15" s="10"/>
      <c r="D15" s="11"/>
      <c r="F15" s="12" t="s">
        <v>58</v>
      </c>
      <c r="G15" s="13"/>
      <c r="H15" s="11"/>
    </row>
    <row r="16" spans="2:8" x14ac:dyDescent="0.3">
      <c r="B16" s="9" t="s">
        <v>113</v>
      </c>
      <c r="C16" s="10">
        <v>12000</v>
      </c>
      <c r="D16" s="11"/>
      <c r="F16" s="9"/>
      <c r="G16" s="13"/>
      <c r="H16" s="11"/>
    </row>
    <row r="17" spans="2:8" x14ac:dyDescent="0.3">
      <c r="B17" s="9"/>
      <c r="C17" s="10"/>
      <c r="D17" s="11"/>
      <c r="F17" s="9"/>
      <c r="G17" s="13"/>
      <c r="H17" s="11"/>
    </row>
    <row r="18" spans="2:8" x14ac:dyDescent="0.3">
      <c r="B18" s="9"/>
      <c r="C18" s="10"/>
      <c r="D18" s="11"/>
      <c r="F18" s="9"/>
      <c r="G18" s="13"/>
      <c r="H18" s="11"/>
    </row>
    <row r="19" spans="2:8" x14ac:dyDescent="0.3">
      <c r="B19" s="9"/>
      <c r="C19" s="10"/>
      <c r="D19" s="11"/>
      <c r="F19" s="9"/>
      <c r="G19" s="13"/>
      <c r="H19" s="11"/>
    </row>
    <row r="20" spans="2:8" x14ac:dyDescent="0.3">
      <c r="B20" s="9"/>
      <c r="C20" s="10"/>
      <c r="D20" s="11"/>
      <c r="F20" s="9"/>
      <c r="G20" s="10"/>
      <c r="H20" s="11"/>
    </row>
    <row r="21" spans="2:8" x14ac:dyDescent="0.3">
      <c r="B21" s="9"/>
      <c r="C21" s="19"/>
      <c r="D21" s="11"/>
      <c r="F21" s="9"/>
      <c r="G21" s="19"/>
      <c r="H21" s="11"/>
    </row>
    <row r="22" spans="2:8" x14ac:dyDescent="0.3">
      <c r="B22" s="9"/>
      <c r="D22" s="11">
        <f>SUM(C16:C21)</f>
        <v>12000</v>
      </c>
      <c r="F22" s="9"/>
      <c r="H22" s="11">
        <f>SUM(G16:G21)</f>
        <v>0</v>
      </c>
    </row>
    <row r="23" spans="2:8" x14ac:dyDescent="0.3">
      <c r="B23" s="9"/>
      <c r="C23" s="10"/>
      <c r="D23" s="11"/>
      <c r="F23" s="9"/>
      <c r="G23" s="10"/>
      <c r="H23" s="11"/>
    </row>
    <row r="24" spans="2:8" ht="15.6" x14ac:dyDescent="0.3">
      <c r="B24" s="9" t="s">
        <v>84</v>
      </c>
      <c r="C24" s="10"/>
      <c r="D24" s="5">
        <f>SUM(D3:D23)</f>
        <v>12010.55</v>
      </c>
      <c r="F24" s="9" t="s">
        <v>84</v>
      </c>
      <c r="G24" s="10"/>
      <c r="H24" s="5">
        <f>SUM(H3:H23)</f>
        <v>12047.49</v>
      </c>
    </row>
    <row r="25" spans="2:8" x14ac:dyDescent="0.3">
      <c r="B25" s="9"/>
      <c r="C25" s="10"/>
      <c r="D25" s="11"/>
      <c r="F25" s="9"/>
      <c r="G25" s="10"/>
      <c r="H25" s="11"/>
    </row>
    <row r="26" spans="2:8" x14ac:dyDescent="0.3">
      <c r="B26" s="20" t="s">
        <v>85</v>
      </c>
      <c r="C26" s="10"/>
      <c r="D26" s="21"/>
      <c r="F26" s="20" t="s">
        <v>85</v>
      </c>
      <c r="G26" s="10"/>
      <c r="H26" s="21">
        <v>12047.49</v>
      </c>
    </row>
    <row r="27" spans="2:8" x14ac:dyDescent="0.3">
      <c r="B27" s="9"/>
      <c r="C27" s="10"/>
      <c r="D27" s="11"/>
      <c r="F27" s="9"/>
      <c r="G27" s="10"/>
      <c r="H27" s="11"/>
    </row>
    <row r="28" spans="2:8" x14ac:dyDescent="0.3">
      <c r="B28" s="9"/>
      <c r="C28" s="10"/>
      <c r="D28" s="11"/>
      <c r="F28" s="9"/>
      <c r="G28" s="10"/>
      <c r="H28" s="11"/>
    </row>
    <row r="29" spans="2:8" ht="15.6" x14ac:dyDescent="0.3">
      <c r="B29" s="12" t="s">
        <v>86</v>
      </c>
      <c r="C29" s="10"/>
      <c r="D29" s="11"/>
      <c r="F29" s="12" t="s">
        <v>86</v>
      </c>
      <c r="G29" s="10"/>
      <c r="H29" s="11"/>
    </row>
    <row r="30" spans="2:8" x14ac:dyDescent="0.3">
      <c r="B30" s="9"/>
      <c r="C30" s="13"/>
      <c r="D30" s="11"/>
      <c r="F30" s="9"/>
      <c r="G30" s="13"/>
      <c r="H30" s="11"/>
    </row>
    <row r="31" spans="2:8" x14ac:dyDescent="0.3">
      <c r="B31" s="9"/>
      <c r="C31" s="13"/>
      <c r="D31" s="22"/>
      <c r="F31" s="9"/>
      <c r="G31" s="13"/>
      <c r="H31" s="22"/>
    </row>
    <row r="32" spans="2:8" x14ac:dyDescent="0.3">
      <c r="B32" s="9"/>
      <c r="C32" s="13"/>
      <c r="D32" s="11"/>
      <c r="F32" s="9"/>
      <c r="G32" s="13"/>
      <c r="H32" s="11"/>
    </row>
    <row r="33" spans="2:8" x14ac:dyDescent="0.3">
      <c r="B33" s="9"/>
      <c r="C33" s="13"/>
      <c r="D33" s="11"/>
      <c r="F33" s="9"/>
      <c r="G33" s="13"/>
      <c r="H33" s="11"/>
    </row>
    <row r="34" spans="2:8" x14ac:dyDescent="0.3">
      <c r="B34" s="9"/>
      <c r="C34" s="17"/>
      <c r="D34" s="11">
        <f>SUM(C30:C34)</f>
        <v>0</v>
      </c>
      <c r="F34" s="9"/>
      <c r="G34" s="16"/>
      <c r="H34" s="11">
        <f>SUM(G30:G34)</f>
        <v>0</v>
      </c>
    </row>
    <row r="35" spans="2:8" x14ac:dyDescent="0.3">
      <c r="B35" s="9"/>
      <c r="C35" s="10"/>
      <c r="D35" s="11"/>
      <c r="F35" s="9"/>
      <c r="G35" s="10"/>
      <c r="H35" s="11"/>
    </row>
    <row r="36" spans="2:8" ht="15.6" x14ac:dyDescent="0.3">
      <c r="B36" s="9" t="s">
        <v>99</v>
      </c>
      <c r="C36" s="10"/>
      <c r="D36" s="24">
        <f>D24+D34</f>
        <v>12010.55</v>
      </c>
      <c r="F36" s="9" t="s">
        <v>99</v>
      </c>
      <c r="G36" s="10"/>
      <c r="H36" s="24">
        <f>H24+H34</f>
        <v>12047.49</v>
      </c>
    </row>
    <row r="37" spans="2:8" x14ac:dyDescent="0.3">
      <c r="B37" s="25"/>
      <c r="C37" s="19"/>
      <c r="D37" s="27"/>
      <c r="F37" s="25"/>
      <c r="G37" s="19"/>
      <c r="H37" s="27"/>
    </row>
  </sheetData>
  <sheetProtection algorithmName="SHA-512" hashValue="qCg8L8y7tl46j5rsxE8kRCslJ577ETqGZcQn19jgxdgHKzBDf5C/w4M4qlIVTyLuRI1JgcLZs4CB5Vc9Uy35pQ==" saltValue="GryvqKiOciw16QWkCzAE3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Account</vt:lpstr>
      <vt:lpstr>Deposit Account</vt:lpstr>
      <vt:lpstr>Projects Account</vt:lpstr>
      <vt:lpstr>High Interest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Moulsford Parish Clerk</dc:creator>
  <cp:lastModifiedBy>Moulsford Parish Clerk</cp:lastModifiedBy>
  <cp:lastPrinted>2024-06-14T16:52:29Z</cp:lastPrinted>
  <dcterms:created xsi:type="dcterms:W3CDTF">2024-06-14T16:41:18Z</dcterms:created>
  <dcterms:modified xsi:type="dcterms:W3CDTF">2024-06-16T11:09:48Z</dcterms:modified>
</cp:coreProperties>
</file>