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rdens\Documents\Astwood PC\Accounts\"/>
    </mc:Choice>
  </mc:AlternateContent>
  <xr:revisionPtr revIDLastSave="0" documentId="13_ncr:1_{53966B2A-C610-4B37-AD13-95F229C7B13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19-2020" sheetId="1" r:id="rId1"/>
  </sheets>
  <externalReferences>
    <externalReference r:id="rId2"/>
  </externalReferences>
  <definedNames>
    <definedName name="Day">[1]Cover!$H$9</definedName>
    <definedName name="Month">[1]Cover!$I$9</definedName>
    <definedName name="_xlnm.Print_Titles" localSheetId="0">'2019-2020'!$4:$9</definedName>
    <definedName name="Year">[1]Cover!$J$9</definedName>
    <definedName name="YearEnd">[1]Cover!$C$9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J34" i="1"/>
  <c r="L12" i="1"/>
  <c r="L13" i="1"/>
  <c r="L14" i="1"/>
  <c r="O18" i="1" s="1"/>
  <c r="L15" i="1"/>
  <c r="L26" i="1" s="1"/>
  <c r="L28" i="1" s="1"/>
  <c r="L16" i="1"/>
  <c r="L17" i="1"/>
  <c r="L18" i="1"/>
  <c r="L19" i="1"/>
  <c r="L20" i="1"/>
  <c r="O22" i="1" s="1"/>
  <c r="L21" i="1"/>
  <c r="L22" i="1"/>
  <c r="L23" i="1"/>
  <c r="L24" i="1"/>
  <c r="L25" i="1"/>
  <c r="K26" i="1"/>
  <c r="J26" i="1"/>
  <c r="I26" i="1"/>
  <c r="H26" i="1"/>
  <c r="G26" i="1"/>
  <c r="F26" i="1"/>
  <c r="O25" i="1"/>
  <c r="O13" i="1"/>
  <c r="L5" i="1"/>
</calcChain>
</file>

<file path=xl/sharedStrings.xml><?xml version="1.0" encoding="utf-8"?>
<sst xmlns="http://schemas.openxmlformats.org/spreadsheetml/2006/main" count="91" uniqueCount="62">
  <si>
    <t>Community Acc 40349518</t>
  </si>
  <si>
    <t>ACCOUNTS 1.4.19 - 31.3.20</t>
  </si>
  <si>
    <t>Precept for the year was £7000</t>
  </si>
  <si>
    <t xml:space="preserve">Start Balance </t>
  </si>
  <si>
    <t>Staff Costs</t>
  </si>
  <si>
    <t>Grass Cutting</t>
  </si>
  <si>
    <t>Dogs bins</t>
  </si>
  <si>
    <t>Website &amp; Printing</t>
  </si>
  <si>
    <t>Misc</t>
  </si>
  <si>
    <t>Insurance</t>
  </si>
  <si>
    <t>TOTAL</t>
  </si>
  <si>
    <t>BUDGET (PRECEPT)</t>
  </si>
  <si>
    <t>BUDGET REMAINING AFTER EXPENDITURE</t>
  </si>
  <si>
    <t>CHEQUE DATE</t>
  </si>
  <si>
    <t>CHQ NO</t>
  </si>
  <si>
    <t>PAYEE</t>
  </si>
  <si>
    <t>DESCRIPTION</t>
  </si>
  <si>
    <t>VAT</t>
  </si>
  <si>
    <t>10.4.19</t>
  </si>
  <si>
    <t>B</t>
  </si>
  <si>
    <t>MKC</t>
  </si>
  <si>
    <t>Salt bins</t>
  </si>
  <si>
    <t>19.4.19</t>
  </si>
  <si>
    <t>Orchard Press</t>
  </si>
  <si>
    <t>Printing</t>
  </si>
  <si>
    <t>Statement</t>
  </si>
  <si>
    <t>18.7.19</t>
  </si>
  <si>
    <t>Wayne Elsey</t>
  </si>
  <si>
    <t>28.8.19</t>
  </si>
  <si>
    <t>Derek Philliips</t>
  </si>
  <si>
    <t>Website</t>
  </si>
  <si>
    <t>9.9.19</t>
  </si>
  <si>
    <t>K Hale</t>
  </si>
  <si>
    <t>Web Design</t>
  </si>
  <si>
    <t>12.9.19</t>
  </si>
  <si>
    <t>Smith Jenkins</t>
  </si>
  <si>
    <t>NHP Consultancy</t>
  </si>
  <si>
    <t>18.9.19</t>
  </si>
  <si>
    <t>Kim Durden</t>
  </si>
  <si>
    <t>Flowers</t>
  </si>
  <si>
    <t>12.11.19</t>
  </si>
  <si>
    <t>Zurich</t>
  </si>
  <si>
    <t>14.11.19</t>
  </si>
  <si>
    <t>18.11.19</t>
  </si>
  <si>
    <t>R Geldart</t>
  </si>
  <si>
    <t>Expenses Postage</t>
  </si>
  <si>
    <t>26.11.19</t>
  </si>
  <si>
    <t>A M Duggan</t>
  </si>
  <si>
    <t>Clerk Salary</t>
  </si>
  <si>
    <t>19.3.20</t>
  </si>
  <si>
    <t>Marcus Young</t>
  </si>
  <si>
    <t>Dog Bins</t>
  </si>
  <si>
    <t>Balance</t>
  </si>
  <si>
    <t>Unpresented Cheques for financial year 1.4.19 - 31.3.20</t>
  </si>
  <si>
    <t>23.3.20</t>
  </si>
  <si>
    <t>Path Gates &amp; Signs</t>
  </si>
  <si>
    <t>North Crawley Estate</t>
  </si>
  <si>
    <t>Not cleared</t>
  </si>
  <si>
    <t>Cleared 1.5.20</t>
  </si>
  <si>
    <t>Sarah Evans</t>
  </si>
  <si>
    <t>Playground Dog hooks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</si>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</sst>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_-\£* #,##0.00_-;&quot;-£&quot;* #,##0.00_-;_-\£* \-??_-;_-@_-"/>
    <numFmt numFmtId="165" formatCode="_-* #,##0.00_-;\-* #,##0.00_-;_-* \-??_-;_-@_-"/>
  </numFmts>
  <fonts count="12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theme="4" tint="-0.499984740745262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164" fontId="1" fillId="0" borderId="0" applyFill="0" applyBorder="0" applyAlignment="0" applyProtection="0"/>
  </cellStyleXfs>
  <cellXfs count="57">
    <xf numFmtId="0" fontId="0" fillId="0" borderId="0" xfId="0"/>
    <xf numFmtId="16" fontId="2" fillId="0" borderId="0" xfId="0" applyNumberFormat="1" applyFont="1"/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wrapText="1"/>
    </xf>
    <xf numFmtId="2" fontId="3" fillId="0" borderId="0" xfId="0" applyNumberFormat="1" applyFont="1" applyAlignment="1">
      <alignment horizontal="left" wrapText="1"/>
    </xf>
    <xf numFmtId="164" fontId="2" fillId="0" borderId="0" xfId="2" applyFont="1"/>
    <xf numFmtId="2" fontId="2" fillId="0" borderId="0" xfId="0" applyNumberFormat="1" applyFont="1"/>
    <xf numFmtId="2" fontId="2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 wrapText="1"/>
    </xf>
    <xf numFmtId="16" fontId="5" fillId="0" borderId="0" xfId="0" applyNumberFormat="1" applyFont="1"/>
    <xf numFmtId="16" fontId="6" fillId="0" borderId="0" xfId="0" applyNumberFormat="1" applyFont="1"/>
    <xf numFmtId="8" fontId="5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 wrapText="1"/>
    </xf>
    <xf numFmtId="2" fontId="6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164" fontId="6" fillId="0" borderId="0" xfId="2" applyFont="1" applyAlignment="1">
      <alignment horizontal="center" wrapText="1"/>
    </xf>
    <xf numFmtId="164" fontId="6" fillId="0" borderId="0" xfId="2" applyFont="1" applyAlignment="1">
      <alignment horizontal="center"/>
    </xf>
    <xf numFmtId="2" fontId="7" fillId="0" borderId="0" xfId="0" applyNumberFormat="1" applyFont="1"/>
    <xf numFmtId="16" fontId="6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 vertical="center" wrapText="1"/>
    </xf>
    <xf numFmtId="44" fontId="7" fillId="0" borderId="1" xfId="1" applyNumberFormat="1" applyFont="1" applyBorder="1" applyAlignment="1">
      <alignment wrapText="1"/>
    </xf>
    <xf numFmtId="44" fontId="7" fillId="0" borderId="1" xfId="1" applyNumberFormat="1" applyFont="1" applyBorder="1"/>
    <xf numFmtId="44" fontId="7" fillId="0" borderId="1" xfId="2" applyNumberFormat="1" applyFont="1" applyBorder="1"/>
    <xf numFmtId="164" fontId="6" fillId="0" borderId="2" xfId="2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8" fontId="7" fillId="0" borderId="0" xfId="0" applyNumberFormat="1" applyFont="1" applyAlignment="1">
      <alignment horizontal="left" vertical="center" wrapText="1"/>
    </xf>
    <xf numFmtId="2" fontId="8" fillId="0" borderId="0" xfId="0" applyNumberFormat="1" applyFont="1" applyAlignment="1">
      <alignment horizontal="right" vertical="center" wrapText="1"/>
    </xf>
    <xf numFmtId="44" fontId="7" fillId="0" borderId="0" xfId="0" applyNumberFormat="1" applyFont="1" applyAlignment="1">
      <alignment horizontal="center" wrapText="1"/>
    </xf>
    <xf numFmtId="164" fontId="5" fillId="0" borderId="3" xfId="2" applyFont="1" applyBorder="1" applyAlignment="1">
      <alignment horizontal="center"/>
    </xf>
    <xf numFmtId="2" fontId="9" fillId="0" borderId="0" xfId="0" applyNumberFormat="1" applyFont="1" applyAlignment="1">
      <alignment horizontal="right" vertical="center" wrapText="1"/>
    </xf>
    <xf numFmtId="164" fontId="5" fillId="0" borderId="4" xfId="2" applyFont="1" applyBorder="1" applyAlignment="1">
      <alignment horizontal="center"/>
    </xf>
    <xf numFmtId="2" fontId="9" fillId="0" borderId="0" xfId="0" applyNumberFormat="1" applyFont="1" applyAlignment="1">
      <alignment horizontal="right" vertical="center" wrapText="1"/>
    </xf>
    <xf numFmtId="44" fontId="10" fillId="0" borderId="0" xfId="0" applyNumberFormat="1" applyFont="1" applyAlignment="1">
      <alignment horizontal="center" wrapText="1"/>
    </xf>
    <xf numFmtId="44" fontId="5" fillId="0" borderId="0" xfId="0" applyNumberFormat="1" applyFont="1" applyBorder="1" applyAlignment="1">
      <alignment horizontal="center" wrapText="1"/>
    </xf>
    <xf numFmtId="164" fontId="5" fillId="0" borderId="0" xfId="2" applyFont="1" applyBorder="1" applyAlignment="1">
      <alignment horizontal="center"/>
    </xf>
    <xf numFmtId="16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16" fontId="7" fillId="0" borderId="0" xfId="0" applyNumberFormat="1" applyFont="1"/>
    <xf numFmtId="2" fontId="7" fillId="0" borderId="0" xfId="0" applyNumberFormat="1" applyFont="1" applyAlignment="1">
      <alignment wrapText="1"/>
    </xf>
    <xf numFmtId="2" fontId="7" fillId="0" borderId="0" xfId="0" applyNumberFormat="1" applyFont="1" applyAlignment="1">
      <alignment horizontal="left" wrapText="1"/>
    </xf>
    <xf numFmtId="2" fontId="7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/>
    </xf>
    <xf numFmtId="164" fontId="7" fillId="0" borderId="0" xfId="2" applyFont="1" applyAlignment="1">
      <alignment horizontal="center"/>
    </xf>
    <xf numFmtId="2" fontId="11" fillId="0" borderId="0" xfId="0" applyNumberFormat="1" applyFont="1" applyAlignment="1">
      <alignment wrapText="1"/>
    </xf>
    <xf numFmtId="2" fontId="5" fillId="0" borderId="0" xfId="0" applyNumberFormat="1" applyFont="1" applyAlignment="1">
      <alignment horizontal="center" wrapText="1"/>
    </xf>
    <xf numFmtId="44" fontId="7" fillId="0" borderId="0" xfId="0" applyNumberFormat="1" applyFont="1" applyAlignment="1">
      <alignment horizontal="center"/>
    </xf>
    <xf numFmtId="44" fontId="7" fillId="0" borderId="0" xfId="2" applyNumberFormat="1" applyFont="1" applyAlignment="1">
      <alignment horizontal="center"/>
    </xf>
    <xf numFmtId="44" fontId="7" fillId="0" borderId="0" xfId="0" applyNumberFormat="1" applyFont="1"/>
    <xf numFmtId="164" fontId="7" fillId="0" borderId="0" xfId="2" applyFont="1"/>
    <xf numFmtId="44" fontId="7" fillId="0" borderId="0" xfId="0" applyNumberFormat="1" applyFont="1" applyAlignment="1">
      <alignment wrapText="1"/>
    </xf>
    <xf numFmtId="44" fontId="7" fillId="0" borderId="0" xfId="2" applyNumberFormat="1" applyFont="1"/>
    <xf numFmtId="2" fontId="5" fillId="2" borderId="0" xfId="0" applyNumberFormat="1" applyFont="1" applyFill="1" applyAlignment="1">
      <alignment horizontal="left" wrapText="1"/>
    </xf>
    <xf numFmtId="44" fontId="5" fillId="2" borderId="0" xfId="0" applyNumberFormat="1" applyFont="1" applyFill="1" applyAlignment="1">
      <alignment wrapText="1"/>
    </xf>
    <xf numFmtId="8" fontId="7" fillId="0" borderId="0" xfId="0" applyNumberFormat="1" applyFont="1"/>
    <xf numFmtId="164" fontId="5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ry%20Young/Documents/Astwood%20PC/Audits/Audit%201920/Audit%202019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Notes"/>
      <sheetName val="Annual rtn"/>
      <sheetName val="Expenditure"/>
      <sheetName val="Income"/>
      <sheetName val="Staff Costs"/>
      <sheetName val="Other Costs"/>
      <sheetName val="Explanation"/>
      <sheetName val="internal audit"/>
      <sheetName val="Bank Statement 29.3.19"/>
      <sheetName val="Bank Statement 31.3.20"/>
    </sheetNames>
    <sheetDataSet>
      <sheetData sheetId="0">
        <row r="9">
          <cell r="C9" t="str">
            <v>31st MARCH 2020</v>
          </cell>
          <cell r="H9" t="str">
            <v>31st</v>
          </cell>
          <cell r="I9" t="str">
            <v>March</v>
          </cell>
          <cell r="J9" t="str">
            <v>2020</v>
          </cell>
        </row>
      </sheetData>
      <sheetData sheetId="1"/>
      <sheetData sheetId="2"/>
      <sheetData sheetId="3"/>
      <sheetData sheetId="4">
        <row r="32">
          <cell r="H32">
            <v>24547.290000000005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O37"/>
  <sheetViews>
    <sheetView tabSelected="1" zoomScale="90" zoomScaleNormal="90" zoomScaleSheetLayoutView="75" workbookViewId="0">
      <pane ySplit="9" topLeftCell="A10" activePane="bottomLeft" state="frozen"/>
      <selection pane="bottomLeft" activeCell="O4" sqref="O4"/>
    </sheetView>
  </sheetViews>
  <sheetFormatPr defaultColWidth="9.109375" defaultRowHeight="10.199999999999999" x14ac:dyDescent="0.2"/>
  <cols>
    <col min="1" max="1" width="9.33203125" style="1" customWidth="1"/>
    <col min="2" max="2" width="6.88671875" style="2" customWidth="1"/>
    <col min="3" max="3" width="4.6640625" style="2" customWidth="1"/>
    <col min="4" max="4" width="15.6640625" style="3" customWidth="1"/>
    <col min="5" max="5" width="27.33203125" style="7" customWidth="1"/>
    <col min="6" max="6" width="11.44140625" style="3" customWidth="1"/>
    <col min="7" max="7" width="12.44140625" style="6" customWidth="1"/>
    <col min="8" max="8" width="9.33203125" style="5" customWidth="1"/>
    <col min="9" max="9" width="11.33203125" style="5" bestFit="1" customWidth="1"/>
    <col min="10" max="10" width="12.109375" style="5" bestFit="1" customWidth="1"/>
    <col min="11" max="11" width="10.44140625" style="6" customWidth="1"/>
    <col min="12" max="12" width="12.109375" style="5" customWidth="1"/>
    <col min="13" max="13" width="7.33203125" style="6" customWidth="1"/>
    <col min="14" max="16384" width="9.109375" style="6"/>
  </cols>
  <sheetData>
    <row r="1" spans="1:15" ht="12.75" customHeight="1" x14ac:dyDescent="0.25">
      <c r="E1" s="4" t="s">
        <v>0</v>
      </c>
      <c r="F1" s="8" t="s">
        <v>1</v>
      </c>
      <c r="G1" s="8"/>
      <c r="H1" s="8"/>
    </row>
    <row r="3" spans="1:15" ht="15" customHeight="1" x14ac:dyDescent="0.2">
      <c r="D3" s="9" t="s">
        <v>2</v>
      </c>
      <c r="E3" s="9"/>
    </row>
    <row r="4" spans="1:15" ht="25.05" customHeight="1" thickBot="1" x14ac:dyDescent="0.3">
      <c r="A4" s="10" t="s">
        <v>3</v>
      </c>
      <c r="B4" s="11"/>
      <c r="C4" s="12">
        <v>3398.3</v>
      </c>
      <c r="D4" s="12"/>
      <c r="E4" s="13"/>
      <c r="F4" s="14" t="s">
        <v>4</v>
      </c>
      <c r="G4" s="15" t="s">
        <v>5</v>
      </c>
      <c r="H4" s="16" t="s">
        <v>6</v>
      </c>
      <c r="I4" s="16" t="s">
        <v>7</v>
      </c>
      <c r="J4" s="16" t="s">
        <v>8</v>
      </c>
      <c r="K4" s="15" t="s">
        <v>9</v>
      </c>
      <c r="L4" s="17" t="s">
        <v>10</v>
      </c>
      <c r="M4" s="18"/>
      <c r="N4" s="18"/>
      <c r="O4" s="18"/>
    </row>
    <row r="5" spans="1:15" ht="15" customHeight="1" thickBot="1" x14ac:dyDescent="0.3">
      <c r="A5" s="19"/>
      <c r="B5" s="19"/>
      <c r="C5" s="19"/>
      <c r="D5" s="20" t="s">
        <v>11</v>
      </c>
      <c r="E5" s="20"/>
      <c r="F5" s="21">
        <v>990.33</v>
      </c>
      <c r="G5" s="22">
        <v>1200</v>
      </c>
      <c r="H5" s="23">
        <v>511.2</v>
      </c>
      <c r="I5" s="23">
        <v>881.17</v>
      </c>
      <c r="J5" s="23">
        <v>3296.22</v>
      </c>
      <c r="K5" s="22">
        <v>699.76</v>
      </c>
      <c r="L5" s="24">
        <f>SUM(F5:K5)</f>
        <v>7578.68</v>
      </c>
      <c r="M5" s="18"/>
      <c r="N5" s="18"/>
      <c r="O5" s="18"/>
    </row>
    <row r="6" spans="1:15" ht="15" customHeight="1" x14ac:dyDescent="0.25">
      <c r="A6" s="11"/>
      <c r="B6" s="25"/>
      <c r="C6" s="26"/>
      <c r="D6" s="27"/>
      <c r="E6" s="27"/>
      <c r="F6" s="28"/>
      <c r="G6" s="28"/>
      <c r="H6" s="28"/>
      <c r="I6" s="28"/>
      <c r="J6" s="28"/>
      <c r="K6" s="28"/>
      <c r="L6" s="29">
        <f>SUM(F6:J6)</f>
        <v>0</v>
      </c>
      <c r="M6" s="18"/>
      <c r="N6" s="18"/>
      <c r="O6" s="18"/>
    </row>
    <row r="7" spans="1:15" ht="15" customHeight="1" thickBot="1" x14ac:dyDescent="0.3">
      <c r="A7" s="11"/>
      <c r="B7" s="25"/>
      <c r="C7" s="25"/>
      <c r="D7" s="30" t="s">
        <v>12</v>
      </c>
      <c r="E7" s="30"/>
      <c r="F7" s="28"/>
      <c r="G7" s="28"/>
      <c r="H7" s="28"/>
      <c r="I7" s="28"/>
      <c r="J7" s="28"/>
      <c r="K7" s="28"/>
      <c r="L7" s="31">
        <f>SUM(F7:J7)</f>
        <v>0</v>
      </c>
      <c r="M7" s="18"/>
      <c r="N7" s="18"/>
      <c r="O7" s="18"/>
    </row>
    <row r="8" spans="1:15" ht="15" customHeight="1" x14ac:dyDescent="0.25">
      <c r="A8" s="11"/>
      <c r="B8" s="25"/>
      <c r="C8" s="25"/>
      <c r="D8" s="32"/>
      <c r="E8" s="32"/>
      <c r="F8" s="33"/>
      <c r="G8" s="28"/>
      <c r="H8" s="33"/>
      <c r="I8" s="33"/>
      <c r="J8" s="28"/>
      <c r="K8" s="34"/>
      <c r="L8" s="35"/>
      <c r="M8" s="18"/>
      <c r="N8" s="18"/>
      <c r="O8" s="18"/>
    </row>
    <row r="9" spans="1:15" ht="19.95" customHeight="1" x14ac:dyDescent="0.25">
      <c r="A9" s="36" t="s">
        <v>13</v>
      </c>
      <c r="B9" s="37" t="s">
        <v>14</v>
      </c>
      <c r="C9" s="37"/>
      <c r="D9" s="14" t="s">
        <v>15</v>
      </c>
      <c r="E9" s="13" t="s">
        <v>16</v>
      </c>
      <c r="F9" s="14"/>
      <c r="G9" s="15"/>
      <c r="H9" s="17"/>
      <c r="I9" s="17"/>
      <c r="J9" s="17"/>
      <c r="K9" s="15"/>
      <c r="L9" s="17" t="s">
        <v>10</v>
      </c>
      <c r="M9" s="38" t="s">
        <v>17</v>
      </c>
      <c r="N9" s="18"/>
      <c r="O9" s="18"/>
    </row>
    <row r="10" spans="1:15" ht="15" customHeight="1" x14ac:dyDescent="0.2">
      <c r="A10" s="39"/>
      <c r="B10" s="25"/>
      <c r="C10" s="25"/>
      <c r="D10" s="40"/>
      <c r="E10" s="41"/>
      <c r="F10" s="42"/>
      <c r="G10" s="43"/>
      <c r="H10" s="44"/>
      <c r="I10" s="44"/>
      <c r="J10" s="44"/>
      <c r="K10" s="43"/>
      <c r="L10" s="44"/>
      <c r="M10" s="18"/>
      <c r="N10" s="18"/>
      <c r="O10" s="18"/>
    </row>
    <row r="11" spans="1:15" ht="15" customHeight="1" x14ac:dyDescent="0.25">
      <c r="A11" s="10"/>
      <c r="B11" s="25"/>
      <c r="C11" s="25"/>
      <c r="D11" s="45"/>
      <c r="E11" s="13"/>
      <c r="F11" s="46"/>
      <c r="G11" s="15"/>
      <c r="H11" s="17"/>
      <c r="I11" s="17"/>
      <c r="J11" s="17"/>
      <c r="K11" s="15"/>
      <c r="L11" s="17"/>
      <c r="M11" s="18"/>
      <c r="N11" s="18"/>
      <c r="O11" s="18"/>
    </row>
    <row r="12" spans="1:15" ht="15" customHeight="1" x14ac:dyDescent="0.2">
      <c r="A12" s="39" t="s">
        <v>18</v>
      </c>
      <c r="B12" s="25">
        <v>100543</v>
      </c>
      <c r="C12" s="25" t="s">
        <v>19</v>
      </c>
      <c r="D12" s="40" t="s">
        <v>20</v>
      </c>
      <c r="E12" s="41" t="s">
        <v>21</v>
      </c>
      <c r="F12" s="28"/>
      <c r="G12" s="47"/>
      <c r="H12" s="48"/>
      <c r="I12" s="48">
        <v>240</v>
      </c>
      <c r="J12" s="48"/>
      <c r="K12" s="47"/>
      <c r="L12" s="44">
        <f t="shared" ref="L12:L25" si="0">SUM(F12:K12)</f>
        <v>240</v>
      </c>
      <c r="M12" s="18"/>
      <c r="N12" s="18"/>
      <c r="O12" s="18"/>
    </row>
    <row r="13" spans="1:15" ht="15" customHeight="1" x14ac:dyDescent="0.2">
      <c r="A13" s="39" t="s">
        <v>22</v>
      </c>
      <c r="B13" s="25">
        <v>100545</v>
      </c>
      <c r="C13" s="25" t="s">
        <v>19</v>
      </c>
      <c r="D13" s="40" t="s">
        <v>23</v>
      </c>
      <c r="E13" s="41" t="s">
        <v>24</v>
      </c>
      <c r="F13" s="28"/>
      <c r="G13" s="47"/>
      <c r="H13" s="48"/>
      <c r="I13" s="48">
        <v>410</v>
      </c>
      <c r="J13" s="48"/>
      <c r="K13" s="47"/>
      <c r="L13" s="44">
        <f t="shared" si="0"/>
        <v>410</v>
      </c>
      <c r="M13" s="18"/>
      <c r="N13" s="18" t="s">
        <v>25</v>
      </c>
      <c r="O13" s="18">
        <f>SUM(L12:L13)</f>
        <v>650</v>
      </c>
    </row>
    <row r="14" spans="1:15" ht="15" customHeight="1" x14ac:dyDescent="0.2">
      <c r="A14" s="39" t="s">
        <v>26</v>
      </c>
      <c r="B14" s="25">
        <v>100548</v>
      </c>
      <c r="C14" s="25" t="s">
        <v>19</v>
      </c>
      <c r="D14" s="40" t="s">
        <v>27</v>
      </c>
      <c r="E14" s="41" t="s">
        <v>5</v>
      </c>
      <c r="F14" s="28"/>
      <c r="G14" s="47">
        <v>600</v>
      </c>
      <c r="H14" s="48"/>
      <c r="I14" s="48"/>
      <c r="J14" s="48"/>
      <c r="K14" s="47"/>
      <c r="L14" s="44">
        <f t="shared" si="0"/>
        <v>600</v>
      </c>
      <c r="M14" s="18"/>
      <c r="N14" s="18"/>
      <c r="O14" s="18"/>
    </row>
    <row r="15" spans="1:15" ht="15" customHeight="1" x14ac:dyDescent="0.2">
      <c r="A15" s="39" t="s">
        <v>28</v>
      </c>
      <c r="B15" s="25">
        <v>100550</v>
      </c>
      <c r="C15" s="25" t="s">
        <v>19</v>
      </c>
      <c r="D15" s="40" t="s">
        <v>29</v>
      </c>
      <c r="E15" s="41" t="s">
        <v>30</v>
      </c>
      <c r="F15" s="40"/>
      <c r="G15" s="49"/>
      <c r="H15" s="50"/>
      <c r="I15" s="50">
        <v>81.17</v>
      </c>
      <c r="J15" s="50"/>
      <c r="K15" s="18"/>
      <c r="L15" s="44">
        <f t="shared" si="0"/>
        <v>81.17</v>
      </c>
      <c r="M15" s="18"/>
      <c r="N15" s="18"/>
      <c r="O15" s="18"/>
    </row>
    <row r="16" spans="1:15" ht="15" customHeight="1" x14ac:dyDescent="0.2">
      <c r="A16" s="39" t="s">
        <v>31</v>
      </c>
      <c r="B16" s="25">
        <v>100553</v>
      </c>
      <c r="C16" s="25" t="s">
        <v>19</v>
      </c>
      <c r="D16" s="40" t="s">
        <v>32</v>
      </c>
      <c r="E16" s="41" t="s">
        <v>33</v>
      </c>
      <c r="F16" s="40"/>
      <c r="G16" s="18"/>
      <c r="H16" s="50"/>
      <c r="I16" s="50">
        <v>150</v>
      </c>
      <c r="J16" s="50"/>
      <c r="K16" s="49"/>
      <c r="L16" s="44">
        <f t="shared" si="0"/>
        <v>150</v>
      </c>
      <c r="M16" s="18"/>
      <c r="N16" s="18"/>
      <c r="O16" s="18"/>
    </row>
    <row r="17" spans="1:15" ht="15" customHeight="1" x14ac:dyDescent="0.2">
      <c r="A17" s="39" t="s">
        <v>34</v>
      </c>
      <c r="B17" s="25">
        <v>100554</v>
      </c>
      <c r="C17" s="25" t="s">
        <v>19</v>
      </c>
      <c r="D17" s="40" t="s">
        <v>35</v>
      </c>
      <c r="E17" s="41" t="s">
        <v>36</v>
      </c>
      <c r="F17" s="51"/>
      <c r="G17" s="49"/>
      <c r="H17" s="52"/>
      <c r="I17" s="52"/>
      <c r="J17" s="52">
        <v>3150</v>
      </c>
      <c r="K17" s="49"/>
      <c r="L17" s="44">
        <f t="shared" si="0"/>
        <v>3150</v>
      </c>
      <c r="M17" s="18"/>
      <c r="N17" s="18"/>
      <c r="O17" s="18"/>
    </row>
    <row r="18" spans="1:15" ht="15" customHeight="1" x14ac:dyDescent="0.2">
      <c r="A18" s="39" t="s">
        <v>37</v>
      </c>
      <c r="B18" s="25">
        <v>100549</v>
      </c>
      <c r="C18" s="25" t="s">
        <v>19</v>
      </c>
      <c r="D18" s="40" t="s">
        <v>38</v>
      </c>
      <c r="E18" s="41" t="s">
        <v>39</v>
      </c>
      <c r="F18" s="51"/>
      <c r="G18" s="49"/>
      <c r="H18" s="52"/>
      <c r="I18" s="52"/>
      <c r="J18" s="52">
        <v>146.22</v>
      </c>
      <c r="K18" s="49"/>
      <c r="L18" s="44">
        <f t="shared" si="0"/>
        <v>146.22</v>
      </c>
      <c r="M18" s="18"/>
      <c r="N18" s="18" t="s">
        <v>25</v>
      </c>
      <c r="O18" s="18">
        <f>SUM(L14:L18)</f>
        <v>4127.3900000000003</v>
      </c>
    </row>
    <row r="19" spans="1:15" ht="15" customHeight="1" x14ac:dyDescent="0.2">
      <c r="A19" s="39" t="s">
        <v>40</v>
      </c>
      <c r="B19" s="25">
        <v>100556</v>
      </c>
      <c r="C19" s="25" t="s">
        <v>19</v>
      </c>
      <c r="D19" s="40" t="s">
        <v>41</v>
      </c>
      <c r="E19" s="41" t="s">
        <v>9</v>
      </c>
      <c r="F19" s="51"/>
      <c r="G19" s="49"/>
      <c r="H19" s="52"/>
      <c r="I19" s="52"/>
      <c r="J19" s="52"/>
      <c r="K19" s="49">
        <v>699.76</v>
      </c>
      <c r="L19" s="44">
        <f t="shared" si="0"/>
        <v>699.76</v>
      </c>
      <c r="M19" s="18"/>
      <c r="N19" s="18"/>
      <c r="O19" s="18"/>
    </row>
    <row r="20" spans="1:15" ht="15" customHeight="1" x14ac:dyDescent="0.2">
      <c r="A20" s="39" t="s">
        <v>42</v>
      </c>
      <c r="B20" s="25">
        <v>100555</v>
      </c>
      <c r="C20" s="25" t="s">
        <v>19</v>
      </c>
      <c r="D20" s="40" t="s">
        <v>27</v>
      </c>
      <c r="E20" s="41" t="s">
        <v>5</v>
      </c>
      <c r="F20" s="51"/>
      <c r="G20" s="49">
        <v>600</v>
      </c>
      <c r="H20" s="52"/>
      <c r="I20" s="52"/>
      <c r="J20" s="52"/>
      <c r="K20" s="49"/>
      <c r="L20" s="44">
        <f t="shared" si="0"/>
        <v>600</v>
      </c>
      <c r="M20" s="18"/>
      <c r="N20" s="18"/>
      <c r="O20" s="18"/>
    </row>
    <row r="21" spans="1:15" ht="15" customHeight="1" x14ac:dyDescent="0.2">
      <c r="A21" s="39" t="s">
        <v>43</v>
      </c>
      <c r="B21" s="25">
        <v>100557</v>
      </c>
      <c r="C21" s="25" t="s">
        <v>19</v>
      </c>
      <c r="D21" s="40" t="s">
        <v>44</v>
      </c>
      <c r="E21" s="41" t="s">
        <v>45</v>
      </c>
      <c r="F21" s="51">
        <v>57</v>
      </c>
      <c r="G21" s="49"/>
      <c r="H21" s="52"/>
      <c r="I21" s="52"/>
      <c r="J21" s="52"/>
      <c r="K21" s="49"/>
      <c r="L21" s="44">
        <f t="shared" si="0"/>
        <v>57</v>
      </c>
      <c r="M21" s="18"/>
      <c r="N21" s="18"/>
      <c r="O21" s="18"/>
    </row>
    <row r="22" spans="1:15" ht="15" customHeight="1" x14ac:dyDescent="0.2">
      <c r="A22" s="39" t="s">
        <v>46</v>
      </c>
      <c r="B22" s="25">
        <v>100560</v>
      </c>
      <c r="C22" s="25" t="s">
        <v>19</v>
      </c>
      <c r="D22" s="40" t="s">
        <v>47</v>
      </c>
      <c r="E22" s="41" t="s">
        <v>48</v>
      </c>
      <c r="F22" s="51">
        <v>933.33</v>
      </c>
      <c r="G22" s="49"/>
      <c r="H22" s="52"/>
      <c r="I22" s="52"/>
      <c r="J22" s="52"/>
      <c r="K22" s="49"/>
      <c r="L22" s="44">
        <f t="shared" si="0"/>
        <v>933.33</v>
      </c>
      <c r="M22" s="18"/>
      <c r="N22" s="18" t="s">
        <v>25</v>
      </c>
      <c r="O22" s="18">
        <f>SUM(L19:L22)</f>
        <v>2290.09</v>
      </c>
    </row>
    <row r="23" spans="1:15" ht="15" customHeight="1" x14ac:dyDescent="0.2">
      <c r="A23" s="39" t="s">
        <v>49</v>
      </c>
      <c r="B23" s="25">
        <v>100561</v>
      </c>
      <c r="C23" s="25" t="s">
        <v>19</v>
      </c>
      <c r="D23" s="40" t="s">
        <v>50</v>
      </c>
      <c r="E23" s="41" t="s">
        <v>51</v>
      </c>
      <c r="F23" s="51"/>
      <c r="G23" s="49"/>
      <c r="H23" s="52">
        <v>136.80000000000001</v>
      </c>
      <c r="I23" s="52"/>
      <c r="J23" s="52"/>
      <c r="K23" s="49"/>
      <c r="L23" s="44">
        <f t="shared" si="0"/>
        <v>136.80000000000001</v>
      </c>
      <c r="M23" s="18"/>
      <c r="N23" s="18"/>
      <c r="O23" s="18"/>
    </row>
    <row r="24" spans="1:15" ht="15" customHeight="1" x14ac:dyDescent="0.2">
      <c r="A24" s="39" t="s">
        <v>49</v>
      </c>
      <c r="B24" s="25">
        <v>100562</v>
      </c>
      <c r="C24" s="25" t="s">
        <v>19</v>
      </c>
      <c r="D24" s="40" t="s">
        <v>50</v>
      </c>
      <c r="E24" s="41" t="s">
        <v>51</v>
      </c>
      <c r="F24" s="51"/>
      <c r="G24" s="49"/>
      <c r="H24" s="52">
        <v>374.4</v>
      </c>
      <c r="I24" s="52"/>
      <c r="J24" s="52"/>
      <c r="K24" s="49"/>
      <c r="L24" s="44">
        <f t="shared" si="0"/>
        <v>374.4</v>
      </c>
      <c r="M24" s="18"/>
      <c r="N24" s="18"/>
      <c r="O24" s="18"/>
    </row>
    <row r="25" spans="1:15" ht="15" customHeight="1" x14ac:dyDescent="0.2">
      <c r="A25" s="39"/>
      <c r="B25" s="25"/>
      <c r="C25" s="25"/>
      <c r="D25" s="40"/>
      <c r="E25" s="41"/>
      <c r="F25" s="51"/>
      <c r="G25" s="49"/>
      <c r="H25" s="52"/>
      <c r="I25" s="52"/>
      <c r="J25" s="52"/>
      <c r="K25" s="49"/>
      <c r="L25" s="44">
        <f t="shared" si="0"/>
        <v>0</v>
      </c>
      <c r="M25" s="18"/>
      <c r="N25" s="18" t="s">
        <v>25</v>
      </c>
      <c r="O25" s="18">
        <f>SUM(L23:L24)</f>
        <v>511.2</v>
      </c>
    </row>
    <row r="26" spans="1:15" ht="15" customHeight="1" x14ac:dyDescent="0.25">
      <c r="A26" s="39"/>
      <c r="B26" s="25"/>
      <c r="C26" s="25"/>
      <c r="D26" s="40"/>
      <c r="E26" s="53" t="s">
        <v>10</v>
      </c>
      <c r="F26" s="54">
        <f t="shared" ref="F26:L26" si="1">SUM(F12:F25)</f>
        <v>990.33</v>
      </c>
      <c r="G26" s="54">
        <f t="shared" si="1"/>
        <v>1200</v>
      </c>
      <c r="H26" s="54">
        <f t="shared" si="1"/>
        <v>511.2</v>
      </c>
      <c r="I26" s="54">
        <f>SUM(I12:I25)</f>
        <v>881.17</v>
      </c>
      <c r="J26" s="54">
        <f t="shared" si="1"/>
        <v>3296.22</v>
      </c>
      <c r="K26" s="54">
        <f t="shared" si="1"/>
        <v>699.76</v>
      </c>
      <c r="L26" s="54">
        <f t="shared" si="1"/>
        <v>7578.68</v>
      </c>
      <c r="M26" s="18"/>
      <c r="N26" s="18"/>
      <c r="O26" s="18"/>
    </row>
    <row r="27" spans="1:15" ht="15" customHeight="1" x14ac:dyDescent="0.2">
      <c r="A27" s="39"/>
      <c r="B27" s="25"/>
      <c r="C27" s="25"/>
      <c r="D27" s="40"/>
      <c r="E27" s="41"/>
      <c r="F27" s="51"/>
      <c r="G27" s="49"/>
      <c r="H27" s="52"/>
      <c r="I27" s="52"/>
      <c r="J27" s="52"/>
      <c r="K27" s="49"/>
      <c r="L27" s="50"/>
      <c r="M27" s="18"/>
      <c r="N27" s="18"/>
      <c r="O27" s="18"/>
    </row>
    <row r="28" spans="1:15" ht="15" customHeight="1" x14ac:dyDescent="0.2">
      <c r="A28" s="39"/>
      <c r="B28" s="25"/>
      <c r="C28" s="25"/>
      <c r="D28" s="40"/>
      <c r="E28" s="41"/>
      <c r="F28" s="51"/>
      <c r="G28" s="49"/>
      <c r="H28" s="52"/>
      <c r="I28" s="52"/>
      <c r="J28" s="52"/>
      <c r="K28" s="55" t="s">
        <v>52</v>
      </c>
      <c r="L28" s="50">
        <f>SUM(C4-L26+[1]Income!H32)</f>
        <v>20366.910000000003</v>
      </c>
      <c r="M28" s="18"/>
      <c r="N28" s="18"/>
      <c r="O28" s="18"/>
    </row>
    <row r="29" spans="1:15" ht="15" customHeight="1" x14ac:dyDescent="0.25">
      <c r="A29" s="11" t="s">
        <v>53</v>
      </c>
      <c r="B29" s="25"/>
      <c r="C29" s="25"/>
      <c r="D29" s="40"/>
      <c r="E29" s="41"/>
      <c r="F29" s="51"/>
      <c r="G29" s="49"/>
      <c r="H29" s="52"/>
      <c r="I29" s="52"/>
      <c r="J29" s="52"/>
      <c r="K29" s="49"/>
      <c r="L29" s="50"/>
      <c r="M29" s="18"/>
      <c r="N29" s="18"/>
      <c r="O29" s="18"/>
    </row>
    <row r="30" spans="1:15" ht="15" customHeight="1" x14ac:dyDescent="0.2">
      <c r="A30" s="39"/>
      <c r="B30" s="25"/>
      <c r="C30" s="25"/>
      <c r="D30" s="40"/>
      <c r="E30" s="41"/>
      <c r="F30" s="51"/>
      <c r="G30" s="49"/>
      <c r="H30" s="52"/>
      <c r="I30" s="52"/>
      <c r="J30" s="52"/>
      <c r="K30" s="49"/>
      <c r="L30" s="50"/>
      <c r="M30" s="18"/>
      <c r="N30" s="18"/>
      <c r="O30" s="18"/>
    </row>
    <row r="31" spans="1:15" ht="15" customHeight="1" x14ac:dyDescent="0.2">
      <c r="A31" s="39" t="s">
        <v>54</v>
      </c>
      <c r="B31" s="25">
        <v>100563</v>
      </c>
      <c r="C31" s="25"/>
      <c r="D31" s="40" t="s">
        <v>55</v>
      </c>
      <c r="E31" s="41" t="s">
        <v>56</v>
      </c>
      <c r="F31" s="40"/>
      <c r="G31" s="18"/>
      <c r="H31" s="50"/>
      <c r="I31" s="50"/>
      <c r="J31" s="50">
        <v>200.6</v>
      </c>
      <c r="K31" s="18" t="s">
        <v>57</v>
      </c>
      <c r="L31" s="50"/>
      <c r="M31" s="18"/>
      <c r="N31" s="18"/>
      <c r="O31" s="18"/>
    </row>
    <row r="32" spans="1:15" ht="15" customHeight="1" x14ac:dyDescent="0.2">
      <c r="A32" s="39" t="s">
        <v>54</v>
      </c>
      <c r="B32" s="25">
        <v>100564</v>
      </c>
      <c r="C32" s="25"/>
      <c r="D32" s="40" t="s">
        <v>35</v>
      </c>
      <c r="E32" s="41" t="s">
        <v>36</v>
      </c>
      <c r="F32" s="40"/>
      <c r="G32" s="18"/>
      <c r="H32" s="50"/>
      <c r="I32" s="50"/>
      <c r="J32" s="50">
        <v>6300</v>
      </c>
      <c r="K32" s="18" t="s">
        <v>58</v>
      </c>
      <c r="L32" s="50"/>
      <c r="M32" s="18"/>
      <c r="N32" s="18"/>
      <c r="O32" s="18"/>
    </row>
    <row r="33" spans="1:15" ht="15" customHeight="1" x14ac:dyDescent="0.2">
      <c r="A33" s="39" t="s">
        <v>54</v>
      </c>
      <c r="B33" s="25">
        <v>100565</v>
      </c>
      <c r="C33" s="25"/>
      <c r="D33" s="40" t="s">
        <v>59</v>
      </c>
      <c r="E33" s="41" t="s">
        <v>60</v>
      </c>
      <c r="F33" s="40"/>
      <c r="G33" s="18"/>
      <c r="H33" s="50"/>
      <c r="I33" s="50"/>
      <c r="J33" s="50">
        <v>45.3</v>
      </c>
      <c r="K33" s="18" t="s">
        <v>57</v>
      </c>
      <c r="L33" s="50"/>
      <c r="M33" s="18"/>
      <c r="N33" s="18"/>
      <c r="O33" s="18"/>
    </row>
    <row r="34" spans="1:15" ht="15" customHeight="1" x14ac:dyDescent="0.25">
      <c r="A34" s="39"/>
      <c r="B34" s="25"/>
      <c r="C34" s="25"/>
      <c r="D34" s="40"/>
      <c r="E34" s="41"/>
      <c r="F34" s="40"/>
      <c r="G34" s="18"/>
      <c r="H34" s="50"/>
      <c r="I34" s="50" t="s">
        <v>61</v>
      </c>
      <c r="J34" s="56">
        <f>SUM(J31:J33)</f>
        <v>6545.9000000000005</v>
      </c>
      <c r="K34" s="18"/>
      <c r="L34" s="50"/>
      <c r="M34" s="18"/>
      <c r="N34" s="18"/>
      <c r="O34" s="18"/>
    </row>
    <row r="35" spans="1:15" ht="15" customHeight="1" x14ac:dyDescent="0.25">
      <c r="A35" s="39"/>
      <c r="B35" s="25"/>
      <c r="C35" s="25"/>
      <c r="D35" s="40"/>
      <c r="E35" s="41"/>
      <c r="F35" s="40"/>
      <c r="G35" s="18"/>
      <c r="H35" s="50"/>
      <c r="I35" s="50"/>
      <c r="J35" s="56"/>
      <c r="K35" s="18"/>
      <c r="L35" s="50"/>
      <c r="M35" s="18"/>
      <c r="N35" s="18"/>
      <c r="O35" s="18"/>
    </row>
    <row r="36" spans="1:15" ht="15" customHeight="1" x14ac:dyDescent="0.2"/>
    <row r="37" spans="1:15" ht="15" customHeight="1" x14ac:dyDescent="0.2"/>
  </sheetData>
  <sheetProtection selectLockedCells="1" selectUnlockedCells="1"/>
  <mergeCells count="7">
    <mergeCell ref="D7:E7"/>
    <mergeCell ref="D6:E6"/>
    <mergeCell ref="F1:H1"/>
    <mergeCell ref="D3:E3"/>
    <mergeCell ref="C4:D4"/>
    <mergeCell ref="A5:C5"/>
    <mergeCell ref="D5:E5"/>
  </mergeCells>
  <printOptions verticalCentered="1" gridLines="1"/>
  <pageMargins left="3.937007874015748E-2" right="3.937007874015748E-2" top="0.35433070866141736" bottom="0.74803149606299213" header="0.31496062992125984" footer="0.31496062992125984"/>
  <pageSetup paperSize="9" scale="88" firstPageNumber="616" fitToHeight="0" orientation="landscape" cellComments="atEnd" useFirstPageNumber="1" horizontalDpi="300" verticalDpi="300" r:id="rId1"/>
  <headerFooter alignWithMargins="0">
    <oddFooter>&amp;L&amp;11Confirmed ............................... 
                   Chairman of the Meeting&amp;CDate  ..........................</oddFooter>
  </headerFooter>
  <colBreaks count="2" manualBreakCount="2">
    <brk id="1" max="1048575" man="1"/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2019-2020</vt:lpstr>
      <vt:lpstr>'2019-2020'!Print_Titles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Young</dc:creator>
  <cp:lastModifiedBy>Durdens</cp:lastModifiedBy>
  <cp:lastPrinted>2020-12-07T15:50:16Z</cp:lastPrinted>
  <dcterms:created xsi:type="dcterms:W3CDTF">2020-11-11T14:24:09Z</dcterms:created>
  <dcterms:modified xsi:type="dcterms:W3CDTF">2020-12-07T17:31:09Z</dcterms:modified>
</cp:coreProperties>
</file>