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2120" windowHeight="9120"/>
  </bookViews>
  <sheets>
    <sheet name="Accounts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Accounts!$A$1:$E$41</definedName>
  </definedNames>
  <calcPr calcId="125725"/>
</workbook>
</file>

<file path=xl/calcChain.xml><?xml version="1.0" encoding="utf-8"?>
<calcChain xmlns="http://schemas.openxmlformats.org/spreadsheetml/2006/main">
  <c r="E29" i="1"/>
  <c r="C10"/>
  <c r="E36" l="1"/>
  <c r="E37" l="1"/>
  <c r="E39" s="1"/>
  <c r="E41" l="1"/>
</calcChain>
</file>

<file path=xl/sharedStrings.xml><?xml version="1.0" encoding="utf-8"?>
<sst xmlns="http://schemas.openxmlformats.org/spreadsheetml/2006/main" count="67" uniqueCount="59">
  <si>
    <t>MULLION PARISH COUNCIL - FINANCE AND ACCOUNTS</t>
  </si>
  <si>
    <t>Deposit Account</t>
  </si>
  <si>
    <t>TOTAL</t>
  </si>
  <si>
    <t>Debited</t>
  </si>
  <si>
    <t>Received from</t>
  </si>
  <si>
    <t>Date</t>
  </si>
  <si>
    <t>Total</t>
  </si>
  <si>
    <t>Payment to</t>
  </si>
  <si>
    <t>Invoice details</t>
  </si>
  <si>
    <t>Amount</t>
  </si>
  <si>
    <t>Balance</t>
  </si>
  <si>
    <t>Totals</t>
  </si>
  <si>
    <t>Less outstanding payments</t>
  </si>
  <si>
    <t>Reconciled balances</t>
  </si>
  <si>
    <t>Natwest Bank (Current Account)</t>
  </si>
  <si>
    <t>Less payments due</t>
  </si>
  <si>
    <t>Mullion In Bloom</t>
  </si>
  <si>
    <t>Maintenance, car parks &amp; garden</t>
  </si>
  <si>
    <t>Methodist Church</t>
  </si>
  <si>
    <t>Hire of Hall</t>
  </si>
  <si>
    <t xml:space="preserve">Statement </t>
  </si>
  <si>
    <t>DD</t>
  </si>
  <si>
    <t>Credited</t>
  </si>
  <si>
    <t>Mrs S Folds</t>
  </si>
  <si>
    <t>BT</t>
  </si>
  <si>
    <t>Internet and phone charges</t>
  </si>
  <si>
    <t>Method</t>
  </si>
  <si>
    <t>Toilet Operative</t>
  </si>
  <si>
    <t>A M Burden</t>
  </si>
  <si>
    <t>Clerks Salary</t>
  </si>
  <si>
    <t>SO</t>
  </si>
  <si>
    <t>NEST Pension</t>
  </si>
  <si>
    <t>Pension Contributions</t>
  </si>
  <si>
    <t xml:space="preserve">Cornwall Council </t>
  </si>
  <si>
    <t>Business Rates - Cemetery</t>
  </si>
  <si>
    <t>EDF Energy</t>
  </si>
  <si>
    <t>Chapel of Rest</t>
  </si>
  <si>
    <t>Burials</t>
  </si>
  <si>
    <t>R Sanders</t>
  </si>
  <si>
    <t>December 2018</t>
  </si>
  <si>
    <t>Amazon</t>
  </si>
  <si>
    <t>Car Park Pay Here Signs</t>
  </si>
  <si>
    <t>Card</t>
  </si>
  <si>
    <t>Youngs</t>
  </si>
  <si>
    <t>Mullion Cove Tank empty</t>
  </si>
  <si>
    <t>1630</t>
  </si>
  <si>
    <t>1631</t>
  </si>
  <si>
    <t xml:space="preserve">Grounds Maintenance </t>
  </si>
  <si>
    <t>Wheal Jane Enterprises</t>
  </si>
  <si>
    <t>Cemetery extension initial tests</t>
  </si>
  <si>
    <t>1632</t>
  </si>
  <si>
    <t>HMRC</t>
  </si>
  <si>
    <t>PAYE Monies Quarter 3</t>
  </si>
  <si>
    <t>1633</t>
  </si>
  <si>
    <t>1634</t>
  </si>
  <si>
    <t>1635</t>
  </si>
  <si>
    <t>CANCELLED</t>
  </si>
  <si>
    <t>1637</t>
  </si>
  <si>
    <t>1636</t>
  </si>
</sst>
</file>

<file path=xl/styles.xml><?xml version="1.0" encoding="utf-8"?>
<styleSheet xmlns="http://schemas.openxmlformats.org/spreadsheetml/2006/main">
  <numFmts count="4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9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44" fontId="0" fillId="0" borderId="0" xfId="1" applyFont="1"/>
    <xf numFmtId="0" fontId="4" fillId="0" borderId="0" xfId="0" applyFont="1" applyBorder="1"/>
    <xf numFmtId="0" fontId="2" fillId="0" borderId="0" xfId="0" applyFont="1" applyBorder="1"/>
    <xf numFmtId="0" fontId="2" fillId="0" borderId="0" xfId="0" quotePrefix="1" applyFont="1" applyBorder="1" applyAlignment="1">
      <alignment horizontal="left"/>
    </xf>
    <xf numFmtId="44" fontId="2" fillId="0" borderId="0" xfId="1" applyFont="1" applyBorder="1"/>
    <xf numFmtId="0" fontId="5" fillId="0" borderId="0" xfId="0" applyFont="1" applyBorder="1"/>
    <xf numFmtId="0" fontId="2" fillId="0" borderId="0" xfId="0" applyFont="1" applyBorder="1" applyAlignment="1">
      <alignment horizontal="left"/>
    </xf>
    <xf numFmtId="16" fontId="2" fillId="0" borderId="0" xfId="0" applyNumberFormat="1" applyFont="1" applyBorder="1"/>
    <xf numFmtId="0" fontId="3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1" xfId="0" applyFont="1" applyBorder="1"/>
    <xf numFmtId="0" fontId="5" fillId="0" borderId="1" xfId="0" applyFont="1" applyBorder="1"/>
    <xf numFmtId="7" fontId="2" fillId="0" borderId="0" xfId="1" applyNumberFormat="1" applyFont="1" applyBorder="1"/>
    <xf numFmtId="0" fontId="7" fillId="0" borderId="0" xfId="0" applyFont="1" applyBorder="1"/>
    <xf numFmtId="49" fontId="0" fillId="0" borderId="0" xfId="0" applyNumberFormat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7" fontId="2" fillId="0" borderId="1" xfId="1" applyNumberFormat="1" applyFont="1" applyBorder="1" applyAlignment="1">
      <alignment horizontal="right"/>
    </xf>
    <xf numFmtId="0" fontId="0" fillId="0" borderId="0" xfId="0" applyBorder="1"/>
    <xf numFmtId="49" fontId="6" fillId="0" borderId="0" xfId="0" applyNumberFormat="1" applyFont="1" applyBorder="1"/>
    <xf numFmtId="0" fontId="7" fillId="0" borderId="2" xfId="0" applyFont="1" applyBorder="1"/>
    <xf numFmtId="164" fontId="5" fillId="0" borderId="0" xfId="0" applyNumberFormat="1" applyFont="1" applyBorder="1"/>
    <xf numFmtId="16" fontId="5" fillId="0" borderId="2" xfId="0" applyNumberFormat="1" applyFont="1" applyBorder="1"/>
    <xf numFmtId="0" fontId="2" fillId="0" borderId="0" xfId="0" applyFont="1" applyFill="1" applyBorder="1"/>
    <xf numFmtId="0" fontId="1" fillId="0" borderId="0" xfId="0" applyFont="1"/>
    <xf numFmtId="0" fontId="0" fillId="0" borderId="0" xfId="0" applyBorder="1" applyAlignment="1">
      <alignment horizontal="right"/>
    </xf>
    <xf numFmtId="7" fontId="5" fillId="0" borderId="1" xfId="1" applyNumberFormat="1" applyFont="1" applyBorder="1" applyAlignment="1">
      <alignment horizontal="right"/>
    </xf>
    <xf numFmtId="164" fontId="5" fillId="0" borderId="2" xfId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7" fontId="1" fillId="0" borderId="1" xfId="1" applyNumberFormat="1" applyFont="1" applyBorder="1" applyAlignment="1">
      <alignment horizontal="right"/>
    </xf>
    <xf numFmtId="49" fontId="1" fillId="0" borderId="0" xfId="0" applyNumberFormat="1" applyFont="1" applyAlignment="1">
      <alignment horizontal="left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>
      <alignment horizontal="left"/>
    </xf>
    <xf numFmtId="0" fontId="2" fillId="0" borderId="4" xfId="0" quotePrefix="1" applyFont="1" applyBorder="1" applyAlignment="1">
      <alignment horizontal="left"/>
    </xf>
    <xf numFmtId="0" fontId="2" fillId="0" borderId="5" xfId="0" quotePrefix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7" fontId="5" fillId="0" borderId="0" xfId="1" applyNumberFormat="1" applyFont="1" applyBorder="1"/>
    <xf numFmtId="8" fontId="5" fillId="0" borderId="0" xfId="1" applyNumberFormat="1" applyFont="1" applyBorder="1"/>
    <xf numFmtId="14" fontId="1" fillId="0" borderId="1" xfId="0" applyNumberFormat="1" applyFont="1" applyBorder="1"/>
    <xf numFmtId="7" fontId="7" fillId="0" borderId="0" xfId="0" applyNumberFormat="1" applyFont="1" applyBorder="1"/>
    <xf numFmtId="49" fontId="2" fillId="0" borderId="1" xfId="0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right"/>
    </xf>
    <xf numFmtId="164" fontId="1" fillId="0" borderId="1" xfId="1" applyNumberFormat="1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64" fontId="0" fillId="0" borderId="1" xfId="0" applyNumberFormat="1" applyBorder="1"/>
    <xf numFmtId="7" fontId="5" fillId="0" borderId="2" xfId="0" applyNumberFormat="1" applyFont="1" applyBorder="1" applyAlignment="1">
      <alignment horizontal="right"/>
    </xf>
    <xf numFmtId="14" fontId="1" fillId="0" borderId="1" xfId="0" applyNumberFormat="1" applyFont="1" applyBorder="1" applyAlignment="1">
      <alignment horizontal="left"/>
    </xf>
    <xf numFmtId="7" fontId="1" fillId="0" borderId="1" xfId="0" applyNumberFormat="1" applyFont="1" applyBorder="1" applyAlignment="1">
      <alignment horizontal="right"/>
    </xf>
    <xf numFmtId="0" fontId="1" fillId="0" borderId="0" xfId="0" applyFont="1" applyBorder="1"/>
    <xf numFmtId="44" fontId="1" fillId="0" borderId="0" xfId="1" applyFont="1" applyBorder="1"/>
    <xf numFmtId="14" fontId="2" fillId="0" borderId="1" xfId="0" applyNumberFormat="1" applyFont="1" applyBorder="1" applyAlignment="1">
      <alignment horizontal="left"/>
    </xf>
    <xf numFmtId="49" fontId="2" fillId="0" borderId="1" xfId="0" applyNumberFormat="1" applyFont="1" applyFill="1" applyBorder="1" applyAlignment="1">
      <alignment horizontal="left"/>
    </xf>
    <xf numFmtId="49" fontId="8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2"/>
  <sheetViews>
    <sheetView tabSelected="1" topLeftCell="A25" zoomScaleNormal="100" workbookViewId="0">
      <selection activeCell="C21" sqref="C21"/>
    </sheetView>
  </sheetViews>
  <sheetFormatPr defaultRowHeight="12.75"/>
  <cols>
    <col min="1" max="1" width="26" customWidth="1"/>
    <col min="2" max="2" width="32.28515625" customWidth="1"/>
    <col min="3" max="3" width="11.28515625" bestFit="1" customWidth="1"/>
    <col min="4" max="4" width="10.140625" bestFit="1" customWidth="1"/>
    <col min="5" max="5" width="11.140625" bestFit="1" customWidth="1"/>
  </cols>
  <sheetData>
    <row r="1" spans="1:5" ht="20.25">
      <c r="A1" s="61" t="s">
        <v>0</v>
      </c>
      <c r="B1" s="62"/>
      <c r="C1" s="62"/>
      <c r="D1" s="62"/>
      <c r="E1" s="62"/>
    </row>
    <row r="2" spans="1:5" ht="15.75">
      <c r="B2" s="21"/>
      <c r="C2" s="9"/>
      <c r="D2" s="9"/>
      <c r="E2" s="9"/>
    </row>
    <row r="3" spans="1:5" ht="18">
      <c r="A3" s="21" t="s">
        <v>14</v>
      </c>
      <c r="C3" s="2"/>
      <c r="D3" s="2"/>
      <c r="E3" s="3"/>
    </row>
    <row r="4" spans="1:5" ht="18">
      <c r="A4" s="21"/>
      <c r="C4" s="2"/>
      <c r="D4" s="2"/>
      <c r="E4" s="3"/>
    </row>
    <row r="5" spans="1:5" ht="18">
      <c r="A5" s="21" t="s">
        <v>39</v>
      </c>
      <c r="C5" s="2"/>
      <c r="D5" s="2"/>
      <c r="E5" s="3"/>
    </row>
    <row r="6" spans="1:5">
      <c r="A6" s="7"/>
      <c r="B6" s="20"/>
      <c r="C6" s="3"/>
      <c r="D6" s="3"/>
      <c r="E6" s="5"/>
    </row>
    <row r="7" spans="1:5">
      <c r="A7" s="10" t="s">
        <v>22</v>
      </c>
      <c r="C7" s="3"/>
      <c r="D7" s="3"/>
      <c r="E7" s="5"/>
    </row>
    <row r="8" spans="1:5">
      <c r="A8" s="11" t="s">
        <v>4</v>
      </c>
      <c r="B8" s="12" t="s">
        <v>5</v>
      </c>
      <c r="C8" s="13" t="s">
        <v>9</v>
      </c>
      <c r="D8" s="3"/>
      <c r="E8" s="5"/>
    </row>
    <row r="9" spans="1:5" s="26" customFormat="1">
      <c r="A9" s="55" t="s">
        <v>37</v>
      </c>
      <c r="B9" s="46">
        <v>43423</v>
      </c>
      <c r="C9" s="56">
        <v>300</v>
      </c>
      <c r="D9" s="57"/>
      <c r="E9" s="58"/>
    </row>
    <row r="10" spans="1:5">
      <c r="A10" s="7"/>
      <c r="B10" s="22" t="s">
        <v>6</v>
      </c>
      <c r="C10" s="54">
        <f>C9</f>
        <v>300</v>
      </c>
      <c r="D10" s="23"/>
      <c r="E10" s="5"/>
    </row>
    <row r="11" spans="1:5">
      <c r="A11" s="7"/>
      <c r="B11" s="15"/>
      <c r="C11" s="3"/>
      <c r="D11" s="3"/>
      <c r="E11" s="5"/>
    </row>
    <row r="12" spans="1:5">
      <c r="A12" s="10" t="s">
        <v>3</v>
      </c>
      <c r="B12" s="15"/>
      <c r="C12" s="3"/>
      <c r="D12" s="3"/>
      <c r="E12" s="5"/>
    </row>
    <row r="13" spans="1:5" s="16" customFormat="1">
      <c r="A13" s="17" t="s">
        <v>7</v>
      </c>
      <c r="B13" s="17" t="s">
        <v>8</v>
      </c>
      <c r="C13" s="17" t="s">
        <v>26</v>
      </c>
      <c r="D13" s="17" t="s">
        <v>5</v>
      </c>
      <c r="E13" s="18" t="s">
        <v>9</v>
      </c>
    </row>
    <row r="14" spans="1:5">
      <c r="A14" s="60" t="s">
        <v>40</v>
      </c>
      <c r="B14" s="60" t="s">
        <v>41</v>
      </c>
      <c r="C14" s="48" t="s">
        <v>42</v>
      </c>
      <c r="D14" s="55">
        <v>43441</v>
      </c>
      <c r="E14" s="53">
        <v>38.32</v>
      </c>
    </row>
    <row r="15" spans="1:5">
      <c r="A15" s="60" t="s">
        <v>43</v>
      </c>
      <c r="B15" s="60" t="s">
        <v>44</v>
      </c>
      <c r="C15" s="48" t="s">
        <v>45</v>
      </c>
      <c r="D15" s="55">
        <v>43452</v>
      </c>
      <c r="E15" s="53">
        <v>180</v>
      </c>
    </row>
    <row r="16" spans="1:5" s="32" customFormat="1">
      <c r="A16" s="48" t="s">
        <v>38</v>
      </c>
      <c r="B16" s="48" t="s">
        <v>47</v>
      </c>
      <c r="C16" s="48" t="s">
        <v>46</v>
      </c>
      <c r="D16" s="59">
        <v>43452</v>
      </c>
      <c r="E16" s="49">
        <v>2864.4</v>
      </c>
    </row>
    <row r="17" spans="1:5">
      <c r="A17" s="51" t="s">
        <v>48</v>
      </c>
      <c r="B17" s="51" t="s">
        <v>49</v>
      </c>
      <c r="C17" s="48" t="s">
        <v>50</v>
      </c>
      <c r="D17" s="55">
        <v>43452</v>
      </c>
      <c r="E17" s="53">
        <v>1260</v>
      </c>
    </row>
    <row r="18" spans="1:5">
      <c r="A18" s="51" t="s">
        <v>51</v>
      </c>
      <c r="B18" s="51" t="s">
        <v>52</v>
      </c>
      <c r="C18" s="48" t="s">
        <v>53</v>
      </c>
      <c r="D18" s="55">
        <v>43452</v>
      </c>
      <c r="E18" s="53">
        <v>193.89</v>
      </c>
    </row>
    <row r="19" spans="1:5" s="16" customFormat="1">
      <c r="A19" s="48" t="s">
        <v>56</v>
      </c>
      <c r="B19" s="48"/>
      <c r="C19" s="48" t="s">
        <v>54</v>
      </c>
      <c r="D19" s="55"/>
      <c r="E19" s="49"/>
    </row>
    <row r="20" spans="1:5">
      <c r="A20" s="51" t="s">
        <v>23</v>
      </c>
      <c r="B20" s="52" t="s">
        <v>29</v>
      </c>
      <c r="C20" s="48" t="s">
        <v>55</v>
      </c>
      <c r="D20" s="55">
        <v>43452</v>
      </c>
      <c r="E20" s="53">
        <v>976.61</v>
      </c>
    </row>
    <row r="21" spans="1:5">
      <c r="A21" s="51" t="s">
        <v>38</v>
      </c>
      <c r="B21" s="52" t="s">
        <v>47</v>
      </c>
      <c r="C21" s="48" t="s">
        <v>58</v>
      </c>
      <c r="D21" s="55">
        <v>43452</v>
      </c>
      <c r="E21" s="53">
        <v>312</v>
      </c>
    </row>
    <row r="22" spans="1:5" s="16" customFormat="1">
      <c r="A22" s="48" t="s">
        <v>28</v>
      </c>
      <c r="B22" s="48" t="s">
        <v>27</v>
      </c>
      <c r="C22" s="48" t="s">
        <v>57</v>
      </c>
      <c r="D22" s="55">
        <v>43452</v>
      </c>
      <c r="E22" s="49">
        <v>405</v>
      </c>
    </row>
    <row r="23" spans="1:5">
      <c r="A23" s="51" t="s">
        <v>35</v>
      </c>
      <c r="B23" s="51" t="s">
        <v>36</v>
      </c>
      <c r="C23" s="52" t="s">
        <v>21</v>
      </c>
      <c r="D23" s="55">
        <v>43447</v>
      </c>
      <c r="E23" s="53">
        <v>13</v>
      </c>
    </row>
    <row r="24" spans="1:5" s="32" customFormat="1">
      <c r="A24" s="30" t="s">
        <v>24</v>
      </c>
      <c r="B24" s="30" t="s">
        <v>25</v>
      </c>
      <c r="C24" s="30" t="s">
        <v>21</v>
      </c>
      <c r="D24" s="55">
        <v>43452</v>
      </c>
      <c r="E24" s="50">
        <v>58.31</v>
      </c>
    </row>
    <row r="25" spans="1:5" s="16" customFormat="1">
      <c r="A25" s="51" t="s">
        <v>16</v>
      </c>
      <c r="B25" s="52" t="s">
        <v>17</v>
      </c>
      <c r="C25" s="30" t="s">
        <v>30</v>
      </c>
      <c r="D25" s="55">
        <v>43462</v>
      </c>
      <c r="E25" s="50">
        <v>366.17</v>
      </c>
    </row>
    <row r="26" spans="1:5" s="16" customFormat="1">
      <c r="A26" s="51" t="s">
        <v>31</v>
      </c>
      <c r="B26" s="52" t="s">
        <v>32</v>
      </c>
      <c r="C26" s="30" t="s">
        <v>21</v>
      </c>
      <c r="D26" s="55">
        <v>43457</v>
      </c>
      <c r="E26" s="50">
        <v>24.71</v>
      </c>
    </row>
    <row r="27" spans="1:5" s="16" customFormat="1">
      <c r="A27" s="48" t="s">
        <v>33</v>
      </c>
      <c r="B27" s="48" t="s">
        <v>34</v>
      </c>
      <c r="C27" s="48" t="s">
        <v>21</v>
      </c>
      <c r="D27" s="59">
        <v>43466</v>
      </c>
      <c r="E27" s="19">
        <v>129</v>
      </c>
    </row>
    <row r="28" spans="1:5" s="16" customFormat="1">
      <c r="A28" s="51" t="s">
        <v>18</v>
      </c>
      <c r="B28" s="52" t="s">
        <v>19</v>
      </c>
      <c r="C28" s="30" t="s">
        <v>30</v>
      </c>
      <c r="D28" s="55">
        <v>43101</v>
      </c>
      <c r="E28" s="50">
        <v>12</v>
      </c>
    </row>
    <row r="29" spans="1:5" s="26" customFormat="1">
      <c r="A29" s="3"/>
      <c r="B29" s="7"/>
      <c r="C29" s="3"/>
      <c r="D29" s="24" t="s">
        <v>11</v>
      </c>
      <c r="E29" s="29">
        <f>SUM(E14:E28)</f>
        <v>6833.4100000000008</v>
      </c>
    </row>
    <row r="30" spans="1:5" s="26" customFormat="1">
      <c r="A30" s="3"/>
      <c r="B30" s="7"/>
      <c r="C30" s="3"/>
      <c r="D30" s="8"/>
      <c r="E30" s="5"/>
    </row>
    <row r="31" spans="1:5" s="32" customFormat="1">
      <c r="A31" s="6"/>
      <c r="B31"/>
      <c r="C31" s="6"/>
      <c r="D31" s="5"/>
      <c r="E31" s="44"/>
    </row>
    <row r="32" spans="1:5">
      <c r="A32" s="6"/>
      <c r="B32" s="3"/>
      <c r="C32" s="15"/>
      <c r="D32" s="45"/>
      <c r="E32" s="47"/>
    </row>
    <row r="33" spans="1:5">
      <c r="A33" s="3"/>
      <c r="B33" s="4"/>
      <c r="C33" s="7"/>
    </row>
    <row r="34" spans="1:5">
      <c r="A34" s="25"/>
      <c r="B34" s="39" t="s">
        <v>20</v>
      </c>
      <c r="C34" s="40"/>
      <c r="D34" s="41"/>
      <c r="E34" s="19">
        <v>97861.01</v>
      </c>
    </row>
    <row r="35" spans="1:5">
      <c r="A35" s="20"/>
      <c r="B35" s="39" t="s">
        <v>12</v>
      </c>
      <c r="C35" s="42"/>
      <c r="D35" s="43"/>
      <c r="E35" s="19">
        <v>1288</v>
      </c>
    </row>
    <row r="36" spans="1:5">
      <c r="A36" s="20"/>
      <c r="B36" s="39" t="s">
        <v>15</v>
      </c>
      <c r="C36" s="42"/>
      <c r="D36" s="43"/>
      <c r="E36" s="19">
        <f>E29</f>
        <v>6833.4100000000008</v>
      </c>
    </row>
    <row r="37" spans="1:5">
      <c r="A37" s="20"/>
      <c r="B37" s="36" t="s">
        <v>10</v>
      </c>
      <c r="C37" s="37"/>
      <c r="D37" s="38"/>
      <c r="E37" s="31">
        <f>E34-E35-E36</f>
        <v>89739.599999999991</v>
      </c>
    </row>
    <row r="38" spans="1:5">
      <c r="A38" s="20"/>
      <c r="B38" s="3"/>
      <c r="C38" s="14"/>
      <c r="E38" s="27"/>
    </row>
    <row r="39" spans="1:5">
      <c r="A39" s="20"/>
      <c r="B39" s="36" t="s">
        <v>13</v>
      </c>
      <c r="C39" s="37"/>
      <c r="D39" s="38"/>
      <c r="E39" s="19">
        <f>E37</f>
        <v>89739.599999999991</v>
      </c>
    </row>
    <row r="40" spans="1:5">
      <c r="A40" s="20"/>
      <c r="B40" s="36" t="s">
        <v>1</v>
      </c>
      <c r="C40" s="37"/>
      <c r="D40" s="38"/>
      <c r="E40" s="19">
        <v>30708.69</v>
      </c>
    </row>
    <row r="41" spans="1:5">
      <c r="A41" s="20"/>
      <c r="B41" s="33" t="s">
        <v>2</v>
      </c>
      <c r="C41" s="34"/>
      <c r="D41" s="35"/>
      <c r="E41" s="28">
        <f>E39+E40</f>
        <v>120448.29</v>
      </c>
    </row>
    <row r="42" spans="1:5">
      <c r="B42" s="1"/>
    </row>
  </sheetData>
  <mergeCells count="1">
    <mergeCell ref="A1:E1"/>
  </mergeCells>
  <phoneticPr fontId="0" type="noConversion"/>
  <pageMargins left="0.31496062992125984" right="0.19685039370078741" top="0.59055118110236227" bottom="0.59055118110236227" header="0.31496062992125984" footer="0.2755905511811023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Accounts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Accounts!Print_Area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 PENNY BELL</dc:creator>
  <cp:lastModifiedBy>Mullion PC</cp:lastModifiedBy>
  <cp:lastPrinted>2019-01-15T11:13:05Z</cp:lastPrinted>
  <dcterms:created xsi:type="dcterms:W3CDTF">2005-05-17T14:08:47Z</dcterms:created>
  <dcterms:modified xsi:type="dcterms:W3CDTF">2019-01-15T11:13:08Z</dcterms:modified>
</cp:coreProperties>
</file>