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Flower(FleckneyP\Documents\DOCUMENT FILE 09-02-2021\FLECKNEY PARISH COUNCIL\Audit\Audit 2023-2024\"/>
    </mc:Choice>
  </mc:AlternateContent>
  <xr:revisionPtr revIDLastSave="0" documentId="8_{1BAC0B9B-9086-484D-87F8-24CC694B0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N26" i="1" s="1"/>
  <c r="H24" i="1"/>
  <c r="H20" i="1"/>
  <c r="K20" i="1" s="1"/>
  <c r="H18" i="1"/>
  <c r="L18" i="1" s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 s="1"/>
  <c r="G16" i="1"/>
  <c r="M16" i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N24" i="1" s="1"/>
  <c r="K28" i="1"/>
  <c r="F22" i="1"/>
  <c r="N10" i="1" s="1"/>
  <c r="D22" i="1"/>
  <c r="K18" i="1"/>
  <c r="K14" i="1"/>
  <c r="N28" i="1" l="1"/>
  <c r="K26" i="1"/>
  <c r="N18" i="1"/>
  <c r="N16" i="1"/>
  <c r="K16" i="1"/>
  <c r="K12" i="1"/>
  <c r="G22" i="1"/>
  <c r="M22" i="1" s="1"/>
  <c r="I22" i="1"/>
  <c r="J22" i="1"/>
  <c r="H22" i="1"/>
  <c r="L22" i="1" s="1"/>
  <c r="L20" i="1"/>
  <c r="N20" i="1" s="1"/>
  <c r="N22" i="1" l="1"/>
  <c r="K22" i="1"/>
</calcChain>
</file>

<file path=xl/sharedStrings.xml><?xml version="1.0" encoding="utf-8"?>
<sst xmlns="http://schemas.openxmlformats.org/spreadsheetml/2006/main" count="28" uniqueCount="25">
  <si>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</si>
  <si>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</si>
  <si>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</si>
  <si>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</si>
  <si>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</si>
  <si>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</si>
  <si>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</si>
  <si>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</si>
  <si>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</si>
  <si>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</si>
  <si>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</si>
  <si>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</si>
  <si>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</si>
  <si>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</si>
  <si>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</si>
  <si>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</si>
  <si>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</si>
  <si>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</si>
  <si>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</si>
  <si>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</si>
  <si>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</si>
  <si>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2023/24 – pro forma </t>
  </si>
  <si>
    <t>Name of smaller authority:  Fleckney Parish Council</t>
  </si>
  <si>
    <t>13,019 interest on investments, 7,089 s106 funding for projects</t>
  </si>
  <si>
    <t>Increase due to earmarking reserves for sports facility new 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</si>
</sst>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N13" sqref="N13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3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75" x14ac:dyDescent="0.2">
      <c r="A2" s="23" t="s">
        <v>22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14</v>
      </c>
    </row>
    <row r="4" spans="1:15" ht="79.5" customHeight="1" x14ac:dyDescent="0.2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2">
      <c r="A5" s="1" t="s">
        <v>17</v>
      </c>
    </row>
    <row r="6" spans="1:15" ht="15" x14ac:dyDescent="0.25">
      <c r="A6" s="17"/>
      <c r="D6" s="3"/>
      <c r="F6" s="3"/>
      <c r="O6" s="16"/>
    </row>
    <row r="7" spans="1:15" ht="30" x14ac:dyDescent="0.25">
      <c r="D7" s="18">
        <v>2024</v>
      </c>
      <c r="E7" s="16"/>
      <c r="F7" s="18">
        <v>2023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15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7" t="s">
        <v>2</v>
      </c>
      <c r="B10" s="27"/>
      <c r="C10" s="27"/>
      <c r="D10" s="7">
        <v>335990</v>
      </c>
      <c r="F10" s="7">
        <v>375571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29.25" thickBot="1" x14ac:dyDescent="0.25">
      <c r="A12" s="28" t="s">
        <v>12</v>
      </c>
      <c r="B12" s="29"/>
      <c r="C12" s="30"/>
      <c r="D12" s="7">
        <v>175170</v>
      </c>
      <c r="F12" s="7">
        <v>147450</v>
      </c>
      <c r="G12" s="4">
        <f>D12-F12</f>
        <v>27720</v>
      </c>
      <c r="H12" s="5">
        <f>IF((D12&gt;F12),(D12-F12)/F12,IF(D12&lt;F12,-(D12-F12)/F12,IF(D12=F12,0)))</f>
        <v>0.18799593082400815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1</v>
      </c>
      <c r="L12" s="3" t="str">
        <f>IF(H12&lt;15%, "NO","YES")</f>
        <v>YES</v>
      </c>
      <c r="M12" s="3" t="str">
        <f>IF(ABS(G12)&lt;100000, "NO","YES")</f>
        <v>NO</v>
      </c>
      <c r="N12" s="9" t="s">
        <v>24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29.25" thickBot="1" x14ac:dyDescent="0.25">
      <c r="A14" s="26" t="s">
        <v>3</v>
      </c>
      <c r="B14" s="26"/>
      <c r="C14" s="26"/>
      <c r="D14" s="7">
        <v>83239</v>
      </c>
      <c r="F14" s="7">
        <v>63131</v>
      </c>
      <c r="G14" s="4">
        <f>D14-F14</f>
        <v>20108</v>
      </c>
      <c r="H14" s="5">
        <f>IF((D14&gt;F14),(D14-F14)/F14,IF(D14&lt;F14,-(D14-F14)/F14,IF(D14=F14,0)))</f>
        <v>0.31851229982100709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23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26" t="s">
        <v>4</v>
      </c>
      <c r="B16" s="26"/>
      <c r="C16" s="26"/>
      <c r="D16" s="7">
        <v>80560</v>
      </c>
      <c r="F16" s="7">
        <v>74912</v>
      </c>
      <c r="G16" s="4">
        <f>D16-F16</f>
        <v>5648</v>
      </c>
      <c r="H16" s="5">
        <f>IF((D16&gt;F16),(D16-F16)/F16,IF(D16&lt;F16,-(D16-F16)/F16,IF(D16=F16,0)))</f>
        <v>7.5395130286202483E-2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5" thickBot="1" x14ac:dyDescent="0.25">
      <c r="A20" s="26" t="s">
        <v>13</v>
      </c>
      <c r="B20" s="26"/>
      <c r="C20" s="26"/>
      <c r="D20" s="7">
        <v>183858</v>
      </c>
      <c r="F20" s="7">
        <v>175250</v>
      </c>
      <c r="G20" s="4">
        <f>D20-F20</f>
        <v>8608</v>
      </c>
      <c r="H20" s="5">
        <f>IF((D20&gt;F20),(D20-F20)/F20,IF(D20&lt;F20,-(D20-F20)/F20,IF(D20=F20,0)))</f>
        <v>4.9118402282453635E-2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15" thickBot="1" x14ac:dyDescent="0.25">
      <c r="A22" s="6" t="s">
        <v>5</v>
      </c>
      <c r="D22" s="21">
        <f>D10+D12+D14-D16-D18-D20</f>
        <v>329981</v>
      </c>
      <c r="F22" s="21">
        <f>F10+F12+F14-F16-F18-F20</f>
        <v>335990</v>
      </c>
      <c r="G22" s="4">
        <f>D22-F22</f>
        <v>-6009</v>
      </c>
      <c r="H22" s="5">
        <f>IF((D22&gt;F22),(D22-F22)/F22,IF(D22&lt;F22,-(D22-F22)/F22,IF(D22=F22,0)))</f>
        <v>1.7884460847049019E-2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26" t="s">
        <v>9</v>
      </c>
      <c r="B24" s="26"/>
      <c r="C24" s="26"/>
      <c r="D24" s="7">
        <v>339241</v>
      </c>
      <c r="F24" s="7">
        <v>341547</v>
      </c>
      <c r="G24" s="4">
        <f>D24-F24</f>
        <v>-2306</v>
      </c>
      <c r="H24" s="5">
        <f>IF((D24&gt;F24),(D24-F24)/F24,IF(D24&lt;F24,-(D24-F24)/F24,IF(D24=F24,0)))</f>
        <v>6.7516330109765278E-3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1657582</v>
      </c>
      <c r="F26" s="7">
        <v>1565844</v>
      </c>
      <c r="G26" s="4">
        <f>D26-F26</f>
        <v>91738</v>
      </c>
      <c r="H26" s="5">
        <f>IF((D26&gt;F26),(D26-F26)/F26,IF(D26&lt;F26,-(D26-F26)/F26,IF(D26=F26,0)))</f>
        <v>5.8586934586076264E-2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John Flower (Fleckney Parish Council)</cp:lastModifiedBy>
  <cp:lastPrinted>2024-05-21T12:25:18Z</cp:lastPrinted>
  <dcterms:created xsi:type="dcterms:W3CDTF">2012-07-11T10:01:28Z</dcterms:created>
  <dcterms:modified xsi:type="dcterms:W3CDTF">2024-05-21T12:25:41Z</dcterms:modified>
</cp:coreProperties>
</file>