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2120" windowHeight="9120"/>
  </bookViews>
  <sheets>
    <sheet name="Accounts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Accounts!$A$1:$E$46</definedName>
  </definedNames>
  <calcPr calcId="125725"/>
</workbook>
</file>

<file path=xl/calcChain.xml><?xml version="1.0" encoding="utf-8"?>
<calcChain xmlns="http://schemas.openxmlformats.org/spreadsheetml/2006/main">
  <c r="E34" i="1"/>
  <c r="C12"/>
  <c r="E41" l="1"/>
  <c r="E42" s="1"/>
  <c r="E44" s="1"/>
  <c r="E46" s="1"/>
</calcChain>
</file>

<file path=xl/sharedStrings.xml><?xml version="1.0" encoding="utf-8"?>
<sst xmlns="http://schemas.openxmlformats.org/spreadsheetml/2006/main" count="79" uniqueCount="69">
  <si>
    <t>MULLION PARISH COUNCIL - FINANCE AND ACCOUNTS</t>
  </si>
  <si>
    <t>Deposit Account</t>
  </si>
  <si>
    <t>TOTAL</t>
  </si>
  <si>
    <t>Debited</t>
  </si>
  <si>
    <t>Received from</t>
  </si>
  <si>
    <t>Date</t>
  </si>
  <si>
    <t>Total</t>
  </si>
  <si>
    <t>Payment to</t>
  </si>
  <si>
    <t>Invoice details</t>
  </si>
  <si>
    <t>Amount</t>
  </si>
  <si>
    <t>Balance</t>
  </si>
  <si>
    <t>Totals</t>
  </si>
  <si>
    <t>Less outstanding payments</t>
  </si>
  <si>
    <t>Reconciled balances</t>
  </si>
  <si>
    <t>Natwest Bank (Current Account)</t>
  </si>
  <si>
    <t>Less payments due</t>
  </si>
  <si>
    <t>Mullion In Bloom</t>
  </si>
  <si>
    <t>Maintenance, car parks &amp; garden</t>
  </si>
  <si>
    <t>Methodist Church</t>
  </si>
  <si>
    <t>Hire of Hall</t>
  </si>
  <si>
    <t xml:space="preserve">Statement </t>
  </si>
  <si>
    <t>DD</t>
  </si>
  <si>
    <t>Credited</t>
  </si>
  <si>
    <t>Mrs S Folds</t>
  </si>
  <si>
    <t>BT</t>
  </si>
  <si>
    <t>Internet and phone charges</t>
  </si>
  <si>
    <t>Method</t>
  </si>
  <si>
    <t>A M Burden</t>
  </si>
  <si>
    <t>SO</t>
  </si>
  <si>
    <t>Pension Contributions</t>
  </si>
  <si>
    <t>Clerks Salary</t>
  </si>
  <si>
    <t>Toilet operative</t>
  </si>
  <si>
    <t>NEST</t>
  </si>
  <si>
    <t>Card</t>
  </si>
  <si>
    <t>R Sanders</t>
  </si>
  <si>
    <t>Grounds Maintenance</t>
  </si>
  <si>
    <t>Cornwall Council</t>
  </si>
  <si>
    <t>Business rates - Cemetery</t>
  </si>
  <si>
    <t>Tank emptying</t>
  </si>
  <si>
    <t>Car Park money</t>
  </si>
  <si>
    <t>EDF Energy</t>
  </si>
  <si>
    <t>Chapel of Rest</t>
  </si>
  <si>
    <t>Amazon</t>
  </si>
  <si>
    <t>Pellows</t>
  </si>
  <si>
    <t>Toilet supplies</t>
  </si>
  <si>
    <t>September 2021</t>
  </si>
  <si>
    <t>Screwfix</t>
  </si>
  <si>
    <t>Padlock for toilets</t>
  </si>
  <si>
    <t>Mr B Willey</t>
  </si>
  <si>
    <t>Hedging - Cemetery</t>
  </si>
  <si>
    <t>1874</t>
  </si>
  <si>
    <t>Padlocks for toilets</t>
  </si>
  <si>
    <t>28/09/2021</t>
  </si>
  <si>
    <t>1875</t>
  </si>
  <si>
    <t>Aqua Rod</t>
  </si>
  <si>
    <t>Toilet blocked</t>
  </si>
  <si>
    <t>1876</t>
  </si>
  <si>
    <t>PKF Littlejohn LLP</t>
  </si>
  <si>
    <t>External Audit</t>
  </si>
  <si>
    <t>1877</t>
  </si>
  <si>
    <t>Mr S Lawrence</t>
  </si>
  <si>
    <t>Park Benches</t>
  </si>
  <si>
    <t>1878</t>
  </si>
  <si>
    <t>1879</t>
  </si>
  <si>
    <t>1880</t>
  </si>
  <si>
    <t>1881</t>
  </si>
  <si>
    <t>HMRC</t>
  </si>
  <si>
    <t>PAYE Quarter 2</t>
  </si>
  <si>
    <t>1882</t>
  </si>
</sst>
</file>

<file path=xl/styles.xml><?xml version="1.0" encoding="utf-8"?>
<styleSheet xmlns="http://schemas.openxmlformats.org/spreadsheetml/2006/main">
  <numFmts count="4">
    <numFmt numFmtId="7" formatCode="&quot;£&quot;#,##0.00;\-&quot;£&quot;#,##0.00"/>
    <numFmt numFmtId="8" formatCode="&quot;£&quot;#,##0.00;[Red]\-&quot;£&quot;#,##0.00"/>
    <numFmt numFmtId="44" formatCode="_-&quot;£&quot;* #,##0.00_-;\-&quot;£&quot;* #,##0.00_-;_-&quot;£&quot;* &quot;-&quot;??_-;_-@_-"/>
    <numFmt numFmtId="164" formatCode="&quot;£&quot;#,##0.00"/>
  </numFmts>
  <fonts count="10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b/>
      <u/>
      <sz val="12"/>
      <color indexed="8"/>
      <name val="Arial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7">
    <xf numFmtId="0" fontId="0" fillId="0" borderId="0" xfId="0"/>
    <xf numFmtId="44" fontId="0" fillId="0" borderId="0" xfId="1" applyFont="1"/>
    <xf numFmtId="0" fontId="4" fillId="0" borderId="0" xfId="0" applyFont="1" applyBorder="1"/>
    <xf numFmtId="0" fontId="2" fillId="0" borderId="0" xfId="0" applyFont="1" applyBorder="1"/>
    <xf numFmtId="0" fontId="2" fillId="0" borderId="0" xfId="0" quotePrefix="1" applyFont="1" applyBorder="1" applyAlignment="1">
      <alignment horizontal="left"/>
    </xf>
    <xf numFmtId="44" fontId="2" fillId="0" borderId="0" xfId="1" applyFont="1" applyBorder="1"/>
    <xf numFmtId="0" fontId="5" fillId="0" borderId="0" xfId="0" applyFont="1" applyBorder="1"/>
    <xf numFmtId="0" fontId="2" fillId="0" borderId="0" xfId="0" applyFont="1" applyBorder="1" applyAlignment="1">
      <alignment horizontal="left"/>
    </xf>
    <xf numFmtId="16" fontId="2" fillId="0" borderId="0" xfId="0" applyNumberFormat="1" applyFont="1" applyBorder="1"/>
    <xf numFmtId="0" fontId="3" fillId="0" borderId="0" xfId="0" applyFont="1" applyBorder="1"/>
    <xf numFmtId="0" fontId="5" fillId="0" borderId="0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5" fillId="0" borderId="1" xfId="0" applyFont="1" applyBorder="1"/>
    <xf numFmtId="7" fontId="2" fillId="0" borderId="0" xfId="1" applyNumberFormat="1" applyFont="1" applyBorder="1"/>
    <xf numFmtId="0" fontId="7" fillId="0" borderId="0" xfId="0" applyFont="1" applyBorder="1"/>
    <xf numFmtId="49" fontId="0" fillId="0" borderId="0" xfId="0" applyNumberFormat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5" fillId="0" borderId="1" xfId="1" applyNumberFormat="1" applyFont="1" applyBorder="1" applyAlignment="1">
      <alignment horizontal="left"/>
    </xf>
    <xf numFmtId="0" fontId="0" fillId="0" borderId="0" xfId="0" applyBorder="1"/>
    <xf numFmtId="49" fontId="6" fillId="0" borderId="0" xfId="0" applyNumberFormat="1" applyFont="1" applyBorder="1"/>
    <xf numFmtId="0" fontId="7" fillId="0" borderId="2" xfId="0" applyFont="1" applyBorder="1"/>
    <xf numFmtId="164" fontId="5" fillId="0" borderId="0" xfId="0" applyNumberFormat="1" applyFont="1" applyBorder="1"/>
    <xf numFmtId="16" fontId="5" fillId="0" borderId="2" xfId="0" applyNumberFormat="1" applyFont="1" applyBorder="1"/>
    <xf numFmtId="0" fontId="2" fillId="0" borderId="0" xfId="0" applyFont="1" applyFill="1" applyBorder="1"/>
    <xf numFmtId="0" fontId="1" fillId="0" borderId="0" xfId="0" applyFont="1"/>
    <xf numFmtId="164" fontId="5" fillId="0" borderId="2" xfId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/>
    <xf numFmtId="0" fontId="2" fillId="0" borderId="3" xfId="0" applyFont="1" applyBorder="1" applyAlignment="1">
      <alignment horizontal="left"/>
    </xf>
    <xf numFmtId="0" fontId="2" fillId="0" borderId="4" xfId="0" quotePrefix="1" applyFont="1" applyBorder="1" applyAlignment="1">
      <alignment horizontal="left"/>
    </xf>
    <xf numFmtId="0" fontId="2" fillId="0" borderId="5" xfId="0" quotePrefix="1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7" fontId="5" fillId="0" borderId="0" xfId="1" applyNumberFormat="1" applyFont="1" applyBorder="1"/>
    <xf numFmtId="8" fontId="5" fillId="0" borderId="0" xfId="1" applyNumberFormat="1" applyFont="1" applyBorder="1"/>
    <xf numFmtId="7" fontId="7" fillId="0" borderId="0" xfId="0" applyNumberFormat="1" applyFont="1" applyBorder="1"/>
    <xf numFmtId="164" fontId="1" fillId="0" borderId="1" xfId="1" applyNumberFormat="1" applyFont="1" applyBorder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5" fillId="0" borderId="2" xfId="0" applyNumberFormat="1" applyFont="1" applyBorder="1" applyAlignment="1">
      <alignment horizontal="right"/>
    </xf>
    <xf numFmtId="14" fontId="1" fillId="0" borderId="1" xfId="0" applyNumberFormat="1" applyFont="1" applyBorder="1" applyAlignment="1">
      <alignment horizontal="right"/>
    </xf>
    <xf numFmtId="7" fontId="1" fillId="0" borderId="1" xfId="1" applyNumberFormat="1" applyFont="1" applyBorder="1" applyAlignment="1">
      <alignment horizontal="right"/>
    </xf>
    <xf numFmtId="0" fontId="1" fillId="0" borderId="0" xfId="0" applyFont="1" applyBorder="1" applyAlignment="1">
      <alignment horizontal="right"/>
    </xf>
    <xf numFmtId="7" fontId="7" fillId="0" borderId="1" xfId="1" applyNumberFormat="1" applyFont="1" applyBorder="1" applyAlignment="1">
      <alignment horizontal="right"/>
    </xf>
    <xf numFmtId="164" fontId="1" fillId="0" borderId="1" xfId="0" applyNumberFormat="1" applyFont="1" applyBorder="1"/>
    <xf numFmtId="0" fontId="1" fillId="0" borderId="0" xfId="0" applyFont="1" applyBorder="1"/>
    <xf numFmtId="44" fontId="1" fillId="0" borderId="0" xfId="1" applyFont="1" applyBorder="1"/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8" fontId="1" fillId="0" borderId="1" xfId="1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9" fillId="0" borderId="1" xfId="0" applyNumberFormat="1" applyFont="1" applyBorder="1" applyAlignment="1">
      <alignment horizontal="right"/>
    </xf>
    <xf numFmtId="164" fontId="9" fillId="0" borderId="1" xfId="1" applyNumberFormat="1" applyFont="1" applyBorder="1" applyAlignment="1">
      <alignment horizontal="right"/>
    </xf>
    <xf numFmtId="49" fontId="9" fillId="0" borderId="0" xfId="0" applyNumberFormat="1" applyFont="1" applyAlignment="1">
      <alignment horizontal="left"/>
    </xf>
    <xf numFmtId="49" fontId="9" fillId="0" borderId="1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19" zoomScaleNormal="100" workbookViewId="0">
      <selection activeCell="E35" sqref="E35"/>
    </sheetView>
  </sheetViews>
  <sheetFormatPr defaultRowHeight="12.75"/>
  <cols>
    <col min="1" max="1" width="26" customWidth="1"/>
    <col min="2" max="2" width="37.140625" bestFit="1" customWidth="1"/>
    <col min="3" max="3" width="11.28515625" bestFit="1" customWidth="1"/>
    <col min="4" max="4" width="10.140625" bestFit="1" customWidth="1"/>
    <col min="5" max="5" width="11.140625" bestFit="1" customWidth="1"/>
  </cols>
  <sheetData>
    <row r="1" spans="1:5" ht="20.25">
      <c r="A1" s="58" t="s">
        <v>0</v>
      </c>
      <c r="B1" s="59"/>
      <c r="C1" s="59"/>
      <c r="D1" s="59"/>
      <c r="E1" s="59"/>
    </row>
    <row r="2" spans="1:5" ht="15.75">
      <c r="B2" s="20"/>
      <c r="C2" s="9"/>
      <c r="D2" s="9"/>
      <c r="E2" s="9"/>
    </row>
    <row r="3" spans="1:5" ht="18">
      <c r="A3" s="20" t="s">
        <v>14</v>
      </c>
      <c r="C3" s="2"/>
      <c r="D3" s="2"/>
      <c r="E3" s="3"/>
    </row>
    <row r="4" spans="1:5" ht="18">
      <c r="A4" s="20"/>
      <c r="C4" s="2"/>
      <c r="D4" s="2"/>
      <c r="E4" s="3"/>
    </row>
    <row r="5" spans="1:5" ht="18">
      <c r="A5" s="20" t="s">
        <v>45</v>
      </c>
      <c r="C5" s="2"/>
      <c r="D5" s="2"/>
      <c r="E5" s="3"/>
    </row>
    <row r="6" spans="1:5">
      <c r="A6" s="7"/>
      <c r="B6" s="19"/>
      <c r="C6" s="3"/>
      <c r="D6" s="3"/>
      <c r="E6" s="5"/>
    </row>
    <row r="7" spans="1:5">
      <c r="A7" s="10" t="s">
        <v>22</v>
      </c>
      <c r="C7" s="3"/>
      <c r="D7" s="3"/>
      <c r="E7" s="5"/>
    </row>
    <row r="8" spans="1:5">
      <c r="A8" s="11" t="s">
        <v>4</v>
      </c>
      <c r="B8" s="12" t="s">
        <v>5</v>
      </c>
      <c r="C8" s="13" t="s">
        <v>9</v>
      </c>
      <c r="D8" s="3"/>
      <c r="E8" s="5"/>
    </row>
    <row r="9" spans="1:5" s="25" customFormat="1">
      <c r="A9" s="45" t="s">
        <v>39</v>
      </c>
      <c r="B9" s="47">
        <v>44432</v>
      </c>
      <c r="C9" s="51">
        <v>651.36</v>
      </c>
      <c r="D9" s="52"/>
      <c r="E9" s="53"/>
    </row>
    <row r="10" spans="1:5" s="25" customFormat="1">
      <c r="A10" s="45" t="s">
        <v>36</v>
      </c>
      <c r="B10" s="47">
        <v>44445</v>
      </c>
      <c r="C10" s="51">
        <v>27561.94</v>
      </c>
      <c r="D10" s="52"/>
      <c r="E10" s="53"/>
    </row>
    <row r="11" spans="1:5" s="25" customFormat="1">
      <c r="A11" s="45"/>
      <c r="B11" s="47"/>
      <c r="C11" s="51"/>
      <c r="D11" s="52"/>
      <c r="E11" s="53"/>
    </row>
    <row r="12" spans="1:5">
      <c r="A12" s="7"/>
      <c r="B12" s="21" t="s">
        <v>6</v>
      </c>
      <c r="C12" s="46">
        <f>C10+C11+C9</f>
        <v>28213.3</v>
      </c>
      <c r="D12" s="22"/>
      <c r="E12" s="5"/>
    </row>
    <row r="13" spans="1:5">
      <c r="A13" s="7"/>
      <c r="B13" s="15"/>
      <c r="C13" s="3"/>
      <c r="D13" s="3"/>
      <c r="E13" s="5"/>
    </row>
    <row r="14" spans="1:5">
      <c r="A14" s="10" t="s">
        <v>3</v>
      </c>
      <c r="B14" s="15"/>
      <c r="C14" s="3"/>
      <c r="D14" s="3"/>
      <c r="E14" s="5"/>
    </row>
    <row r="15" spans="1:5" s="16" customFormat="1">
      <c r="A15" s="17" t="s">
        <v>7</v>
      </c>
      <c r="B15" s="17" t="s">
        <v>8</v>
      </c>
      <c r="C15" s="17" t="s">
        <v>26</v>
      </c>
      <c r="D15" s="17" t="s">
        <v>5</v>
      </c>
      <c r="E15" s="18" t="s">
        <v>9</v>
      </c>
    </row>
    <row r="16" spans="1:5" s="28" customFormat="1">
      <c r="A16" s="44" t="s">
        <v>46</v>
      </c>
      <c r="B16" s="45" t="s">
        <v>47</v>
      </c>
      <c r="C16" s="27" t="s">
        <v>33</v>
      </c>
      <c r="D16" s="47">
        <v>44419</v>
      </c>
      <c r="E16" s="43">
        <v>19.989999999999998</v>
      </c>
    </row>
    <row r="17" spans="1:5" s="28" customFormat="1">
      <c r="A17" s="44" t="s">
        <v>48</v>
      </c>
      <c r="B17" s="45" t="s">
        <v>49</v>
      </c>
      <c r="C17" s="27" t="s">
        <v>50</v>
      </c>
      <c r="D17" s="47">
        <v>44425</v>
      </c>
      <c r="E17" s="43">
        <v>40</v>
      </c>
    </row>
    <row r="18" spans="1:5" s="28" customFormat="1">
      <c r="A18" s="44" t="s">
        <v>46</v>
      </c>
      <c r="B18" s="45" t="s">
        <v>51</v>
      </c>
      <c r="C18" s="27" t="s">
        <v>33</v>
      </c>
      <c r="D18" s="47">
        <v>44433</v>
      </c>
      <c r="E18" s="43">
        <v>37.020000000000003</v>
      </c>
    </row>
    <row r="19" spans="1:5" s="28" customFormat="1">
      <c r="A19" s="44" t="s">
        <v>42</v>
      </c>
      <c r="B19" s="45" t="s">
        <v>44</v>
      </c>
      <c r="C19" s="27" t="s">
        <v>33</v>
      </c>
      <c r="D19" s="47">
        <v>44447</v>
      </c>
      <c r="E19" s="43">
        <v>9.99</v>
      </c>
    </row>
    <row r="20" spans="1:5" s="28" customFormat="1">
      <c r="A20" s="27" t="s">
        <v>34</v>
      </c>
      <c r="B20" s="27" t="s">
        <v>35</v>
      </c>
      <c r="C20" s="27" t="s">
        <v>53</v>
      </c>
      <c r="D20" s="47">
        <v>44460</v>
      </c>
      <c r="E20" s="43">
        <v>702</v>
      </c>
    </row>
    <row r="21" spans="1:5" s="28" customFormat="1">
      <c r="A21" s="27" t="s">
        <v>54</v>
      </c>
      <c r="B21" s="27" t="s">
        <v>55</v>
      </c>
      <c r="C21" s="27" t="s">
        <v>56</v>
      </c>
      <c r="D21" s="47">
        <v>44460</v>
      </c>
      <c r="E21" s="43">
        <v>102</v>
      </c>
    </row>
    <row r="22" spans="1:5" s="28" customFormat="1">
      <c r="A22" s="27" t="s">
        <v>57</v>
      </c>
      <c r="B22" s="27" t="s">
        <v>58</v>
      </c>
      <c r="C22" s="27" t="s">
        <v>59</v>
      </c>
      <c r="D22" s="47">
        <v>44460</v>
      </c>
      <c r="E22" s="43">
        <v>360</v>
      </c>
    </row>
    <row r="23" spans="1:5" s="28" customFormat="1">
      <c r="A23" s="27" t="s">
        <v>60</v>
      </c>
      <c r="B23" s="27" t="s">
        <v>61</v>
      </c>
      <c r="C23" s="27" t="s">
        <v>62</v>
      </c>
      <c r="D23" s="47">
        <v>44460</v>
      </c>
      <c r="E23" s="43">
        <v>400</v>
      </c>
    </row>
    <row r="24" spans="1:5" s="28" customFormat="1">
      <c r="A24" s="44" t="s">
        <v>43</v>
      </c>
      <c r="B24" s="45" t="s">
        <v>38</v>
      </c>
      <c r="C24" s="27" t="s">
        <v>63</v>
      </c>
      <c r="D24" s="47">
        <v>44460</v>
      </c>
      <c r="E24" s="43">
        <v>1085</v>
      </c>
    </row>
    <row r="25" spans="1:5" s="28" customFormat="1">
      <c r="A25" s="27" t="s">
        <v>27</v>
      </c>
      <c r="B25" s="27" t="s">
        <v>31</v>
      </c>
      <c r="C25" s="27" t="s">
        <v>64</v>
      </c>
      <c r="D25" s="47">
        <v>44460</v>
      </c>
      <c r="E25" s="57">
        <v>1050</v>
      </c>
    </row>
    <row r="26" spans="1:5" s="28" customFormat="1">
      <c r="A26" s="27" t="s">
        <v>23</v>
      </c>
      <c r="B26" s="27" t="s">
        <v>30</v>
      </c>
      <c r="C26" s="27" t="s">
        <v>65</v>
      </c>
      <c r="D26" s="47">
        <v>44460</v>
      </c>
      <c r="E26" s="57">
        <v>1127.6099999999999</v>
      </c>
    </row>
    <row r="27" spans="1:5" s="28" customFormat="1">
      <c r="A27" s="27" t="s">
        <v>66</v>
      </c>
      <c r="B27" s="27" t="s">
        <v>67</v>
      </c>
      <c r="C27" s="27" t="s">
        <v>68</v>
      </c>
      <c r="D27" s="47">
        <v>44460</v>
      </c>
      <c r="E27" s="57">
        <v>189.49</v>
      </c>
    </row>
    <row r="28" spans="1:5" s="65" customFormat="1">
      <c r="A28" s="62" t="s">
        <v>40</v>
      </c>
      <c r="B28" s="62" t="s">
        <v>41</v>
      </c>
      <c r="C28" s="62" t="s">
        <v>21</v>
      </c>
      <c r="D28" s="66" t="s">
        <v>52</v>
      </c>
      <c r="E28" s="64">
        <v>8</v>
      </c>
    </row>
    <row r="29" spans="1:5" s="28" customFormat="1">
      <c r="A29" s="44" t="s">
        <v>32</v>
      </c>
      <c r="B29" s="45" t="s">
        <v>29</v>
      </c>
      <c r="C29" s="27" t="s">
        <v>21</v>
      </c>
      <c r="D29" s="47">
        <v>44431</v>
      </c>
      <c r="E29" s="43">
        <v>49.37</v>
      </c>
    </row>
    <row r="30" spans="1:5" s="65" customFormat="1">
      <c r="A30" s="62" t="s">
        <v>24</v>
      </c>
      <c r="B30" s="62" t="s">
        <v>25</v>
      </c>
      <c r="C30" s="62" t="s">
        <v>21</v>
      </c>
      <c r="D30" s="63">
        <v>44457</v>
      </c>
      <c r="E30" s="64">
        <v>34.94</v>
      </c>
    </row>
    <row r="31" spans="1:5" s="65" customFormat="1">
      <c r="A31" s="60" t="s">
        <v>16</v>
      </c>
      <c r="B31" s="61" t="s">
        <v>17</v>
      </c>
      <c r="C31" s="62" t="s">
        <v>28</v>
      </c>
      <c r="D31" s="63">
        <v>44467</v>
      </c>
      <c r="E31" s="64">
        <v>500</v>
      </c>
    </row>
    <row r="32" spans="1:5" s="16" customFormat="1">
      <c r="A32" s="44" t="s">
        <v>36</v>
      </c>
      <c r="B32" s="45" t="s">
        <v>37</v>
      </c>
      <c r="C32" s="27" t="s">
        <v>21</v>
      </c>
      <c r="D32" s="47">
        <v>44470</v>
      </c>
      <c r="E32" s="43">
        <v>182</v>
      </c>
    </row>
    <row r="33" spans="1:5" s="16" customFormat="1">
      <c r="A33" s="44" t="s">
        <v>18</v>
      </c>
      <c r="B33" s="45" t="s">
        <v>19</v>
      </c>
      <c r="C33" s="27" t="s">
        <v>28</v>
      </c>
      <c r="D33" s="47">
        <v>44470</v>
      </c>
      <c r="E33" s="43">
        <v>12</v>
      </c>
    </row>
    <row r="34" spans="1:5" s="25" customFormat="1">
      <c r="A34" s="3"/>
      <c r="B34" s="7"/>
      <c r="C34" s="3"/>
      <c r="D34" s="23" t="s">
        <v>11</v>
      </c>
      <c r="E34" s="26">
        <f>SUM(E16:E33)</f>
        <v>5909.4099999999989</v>
      </c>
    </row>
    <row r="35" spans="1:5" s="25" customFormat="1">
      <c r="A35" s="3"/>
      <c r="B35" s="7"/>
      <c r="C35" s="3"/>
      <c r="D35" s="8"/>
      <c r="E35" s="5"/>
    </row>
    <row r="36" spans="1:5" s="28" customFormat="1">
      <c r="A36" s="6"/>
      <c r="B36"/>
      <c r="C36" s="6"/>
      <c r="D36" s="5"/>
      <c r="E36" s="40"/>
    </row>
    <row r="37" spans="1:5">
      <c r="A37" s="6"/>
      <c r="B37" s="3"/>
      <c r="C37" s="15"/>
      <c r="D37" s="41"/>
      <c r="E37" s="42"/>
    </row>
    <row r="38" spans="1:5">
      <c r="A38" s="3"/>
      <c r="B38" s="4"/>
      <c r="C38" s="7"/>
    </row>
    <row r="39" spans="1:5">
      <c r="A39" s="24"/>
      <c r="B39" s="35" t="s">
        <v>20</v>
      </c>
      <c r="C39" s="36"/>
      <c r="D39" s="37"/>
      <c r="E39" s="48">
        <v>128444.69</v>
      </c>
    </row>
    <row r="40" spans="1:5" s="25" customFormat="1">
      <c r="A40" s="52"/>
      <c r="B40" s="54" t="s">
        <v>12</v>
      </c>
      <c r="C40" s="55"/>
      <c r="D40" s="56"/>
      <c r="E40" s="48">
        <v>26</v>
      </c>
    </row>
    <row r="41" spans="1:5">
      <c r="A41" s="19"/>
      <c r="B41" s="35" t="s">
        <v>15</v>
      </c>
      <c r="C41" s="38"/>
      <c r="D41" s="39"/>
      <c r="E41" s="48">
        <f>E34</f>
        <v>5909.4099999999989</v>
      </c>
    </row>
    <row r="42" spans="1:5">
      <c r="A42" s="19"/>
      <c r="B42" s="32" t="s">
        <v>10</v>
      </c>
      <c r="C42" s="33"/>
      <c r="D42" s="34"/>
      <c r="E42" s="48">
        <f>E39-E40-E41</f>
        <v>122509.28</v>
      </c>
    </row>
    <row r="43" spans="1:5">
      <c r="A43" s="19"/>
      <c r="B43" s="3"/>
      <c r="C43" s="14"/>
      <c r="E43" s="49"/>
    </row>
    <row r="44" spans="1:5">
      <c r="A44" s="19"/>
      <c r="B44" s="32" t="s">
        <v>13</v>
      </c>
      <c r="C44" s="33"/>
      <c r="D44" s="34"/>
      <c r="E44" s="48">
        <f>E42</f>
        <v>122509.28</v>
      </c>
    </row>
    <row r="45" spans="1:5">
      <c r="A45" s="19"/>
      <c r="B45" s="32" t="s">
        <v>1</v>
      </c>
      <c r="C45" s="33"/>
      <c r="D45" s="34"/>
      <c r="E45" s="48">
        <v>21609.49</v>
      </c>
    </row>
    <row r="46" spans="1:5">
      <c r="A46" s="19"/>
      <c r="B46" s="29" t="s">
        <v>2</v>
      </c>
      <c r="C46" s="30"/>
      <c r="D46" s="31"/>
      <c r="E46" s="50">
        <f>E44+E45</f>
        <v>144118.76999999999</v>
      </c>
    </row>
    <row r="47" spans="1:5">
      <c r="B47" s="1"/>
    </row>
  </sheetData>
  <mergeCells count="1">
    <mergeCell ref="A1:E1"/>
  </mergeCells>
  <phoneticPr fontId="0" type="noConversion"/>
  <pageMargins left="0.31496062992125984" right="0.19685039370078741" top="0.59055118110236227" bottom="0.59055118110236227" header="0.31496062992125984" footer="0.27559055118110237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Accounts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Accounts!Print_Area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MRS PENNY BELL</dc:creator>
  <cp:lastModifiedBy>Mullion PC</cp:lastModifiedBy>
  <cp:lastPrinted>2021-09-21T11:51:12Z</cp:lastPrinted>
  <dcterms:created xsi:type="dcterms:W3CDTF">2005-05-17T14:08:47Z</dcterms:created>
  <dcterms:modified xsi:type="dcterms:W3CDTF">2021-09-21T11:52:12Z</dcterms:modified>
</cp:coreProperties>
</file>