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d4840a11639225/Documents/Chute PC/Finance/Finance 23-24/Accounts 2023-24/"/>
    </mc:Choice>
  </mc:AlternateContent>
  <xr:revisionPtr revIDLastSave="2" documentId="14_{596D7BD9-21A6-43B1-A445-5F46B8D971C0}" xr6:coauthVersionLast="47" xr6:coauthVersionMax="47" xr10:uidLastSave="{14B9E3C7-3009-45B7-8EF3-983A028D5D8D}"/>
  <bookViews>
    <workbookView xWindow="-108" yWindow="-108" windowWidth="23256" windowHeight="12456" xr2:uid="{EA7A7EB7-ABA8-41CD-B328-7E22E6E909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7" i="1"/>
  <c r="F25" i="1"/>
  <c r="B33" i="1" l="1"/>
  <c r="B25" i="1"/>
  <c r="B46" i="1" s="1"/>
  <c r="B18" i="1"/>
  <c r="B48" i="1" l="1"/>
  <c r="B52" i="1" s="1"/>
  <c r="B57" i="1" s="1"/>
  <c r="F46" i="1"/>
  <c r="F18" i="1" l="1"/>
  <c r="F6" i="1" l="1"/>
  <c r="F48" i="1"/>
  <c r="F52" i="1" l="1"/>
  <c r="F57" i="1" s="1"/>
</calcChain>
</file>

<file path=xl/sharedStrings.xml><?xml version="1.0" encoding="utf-8"?>
<sst xmlns="http://schemas.openxmlformats.org/spreadsheetml/2006/main" count="67" uniqueCount="61">
  <si>
    <t xml:space="preserve">CHUTE PARISH COUNCIL </t>
  </si>
  <si>
    <t>Precept</t>
  </si>
  <si>
    <t>Allotment Rent</t>
  </si>
  <si>
    <t>VAT Refund</t>
  </si>
  <si>
    <t>Website</t>
  </si>
  <si>
    <t>Village Hall Rent</t>
  </si>
  <si>
    <t>Allotments Expenditure</t>
  </si>
  <si>
    <t xml:space="preserve"> </t>
  </si>
  <si>
    <t>Defibrillator Costs</t>
  </si>
  <si>
    <t>Design Statement Costs</t>
  </si>
  <si>
    <t>Insurance</t>
  </si>
  <si>
    <t>Training</t>
  </si>
  <si>
    <t>S147 Royal British Legion</t>
  </si>
  <si>
    <t>CIL Payment</t>
  </si>
  <si>
    <t>Village Green Maintenance</t>
  </si>
  <si>
    <t>EXPENDITURE</t>
  </si>
  <si>
    <t>INCOME</t>
  </si>
  <si>
    <t>Treework</t>
  </si>
  <si>
    <t>TOTAL PROFIT/LOSS:</t>
  </si>
  <si>
    <t>TOTAL:</t>
  </si>
  <si>
    <t>Value of Parish Assets</t>
  </si>
  <si>
    <t xml:space="preserve">Closing Bank </t>
  </si>
  <si>
    <t>BALANCE SHEET</t>
  </si>
  <si>
    <t>TOTAL</t>
  </si>
  <si>
    <t>Chute Forest War Memorial Work</t>
  </si>
  <si>
    <t xml:space="preserve">Reconciled to AGAR/Bank </t>
  </si>
  <si>
    <t>Reconciled to AGAR/Bank</t>
  </si>
  <si>
    <t xml:space="preserve">Signed:  </t>
  </si>
  <si>
    <t>Responsible Financial Officer</t>
  </si>
  <si>
    <t>Chairman</t>
  </si>
  <si>
    <t>_____________________________________</t>
  </si>
  <si>
    <t>Date:</t>
  </si>
  <si>
    <t>Opening  Bank</t>
  </si>
  <si>
    <t>Balance 1/4/2022</t>
  </si>
  <si>
    <t>Balance 31/03/23</t>
  </si>
  <si>
    <t>Cricket Club</t>
  </si>
  <si>
    <t>Simon Withers - Fencing</t>
  </si>
  <si>
    <t>Village Hall - Jubilee</t>
  </si>
  <si>
    <t>Currys - Laptop</t>
  </si>
  <si>
    <t>VAT Paid</t>
  </si>
  <si>
    <t>KG Playing Field Insurance</t>
  </si>
  <si>
    <t>Cricket Club Insurance</t>
  </si>
  <si>
    <t>Chute Forest Insurance</t>
  </si>
  <si>
    <t xml:space="preserve">      Year Ended 31 March 2024</t>
  </si>
  <si>
    <t>Balance 1/4/2023</t>
  </si>
  <si>
    <t>Y/E 31st March 2023</t>
  </si>
  <si>
    <t>Y/E 31st March 2024</t>
  </si>
  <si>
    <t>Balance 31/03/24</t>
  </si>
  <si>
    <t xml:space="preserve">Grants </t>
  </si>
  <si>
    <t>Other Receipts - Incorrect - CFPC</t>
  </si>
  <si>
    <t>Returned</t>
  </si>
  <si>
    <t>KG Playing Field - Grant?</t>
  </si>
  <si>
    <t>Grants ( PCC £450 &amp; VH £150)</t>
  </si>
  <si>
    <t>WALC/ICO/One.com/MS Off./HFox Subs</t>
  </si>
  <si>
    <t>Internal Audit - John Murray</t>
  </si>
  <si>
    <t>Noticeboard for Upper Chute</t>
  </si>
  <si>
    <t xml:space="preserve">Transfer of Funds to CFPC </t>
  </si>
  <si>
    <t>Clerks Net Salary</t>
  </si>
  <si>
    <t>HMRC - Clerks PAYE</t>
  </si>
  <si>
    <t>Admin/StationeryMisc.</t>
  </si>
  <si>
    <t xml:space="preserve">       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</si>
</sst>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0" fillId="0" borderId="1" xfId="0" applyNumberFormat="1" applyBorder="1"/>
    <xf numFmtId="164" fontId="2" fillId="0" borderId="1" xfId="0" applyNumberFormat="1" applyFont="1" applyBorder="1"/>
    <xf numFmtId="8" fontId="1" fillId="0" borderId="1" xfId="0" applyNumberFormat="1" applyFont="1" applyBorder="1"/>
    <xf numFmtId="164" fontId="3" fillId="0" borderId="0" xfId="0" applyNumberFormat="1" applyFont="1"/>
    <xf numFmtId="164" fontId="1" fillId="0" borderId="1" xfId="0" applyNumberFormat="1" applyFont="1" applyBorder="1"/>
    <xf numFmtId="0" fontId="0" fillId="0" borderId="0" xfId="0" applyAlignment="1">
      <alignment horizontal="left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left"/>
    </xf>
    <xf numFmtId="16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25B6-2FE4-4359-870B-7B0E21C9EA50}">
  <sheetPr>
    <pageSetUpPr fitToPage="1"/>
  </sheetPr>
  <dimension ref="A1:I66"/>
  <sheetViews>
    <sheetView tabSelected="1" workbookViewId="0">
      <selection activeCell="F52" sqref="F52"/>
    </sheetView>
  </sheetViews>
  <sheetFormatPr defaultRowHeight="14.4" x14ac:dyDescent="0.3"/>
  <cols>
    <col min="2" max="2" width="13.77734375" style="3" customWidth="1"/>
    <col min="5" max="5" width="25.88671875" customWidth="1"/>
    <col min="6" max="6" width="12.88671875" style="3" customWidth="1"/>
  </cols>
  <sheetData>
    <row r="1" spans="2:7" ht="18" x14ac:dyDescent="0.35">
      <c r="B1" s="9" t="s">
        <v>0</v>
      </c>
    </row>
    <row r="2" spans="2:7" ht="15.6" x14ac:dyDescent="0.3">
      <c r="E2" s="12" t="s">
        <v>60</v>
      </c>
    </row>
    <row r="3" spans="2:7" ht="18" x14ac:dyDescent="0.35">
      <c r="D3" s="14" t="s">
        <v>43</v>
      </c>
    </row>
    <row r="4" spans="2:7" x14ac:dyDescent="0.3">
      <c r="B4" s="13" t="s">
        <v>32</v>
      </c>
      <c r="D4" s="1"/>
      <c r="F4" s="13" t="s">
        <v>32</v>
      </c>
    </row>
    <row r="5" spans="2:7" x14ac:dyDescent="0.3">
      <c r="B5" s="3" t="s">
        <v>33</v>
      </c>
      <c r="D5" s="1"/>
      <c r="F5" s="3" t="s">
        <v>44</v>
      </c>
    </row>
    <row r="6" spans="2:7" x14ac:dyDescent="0.3">
      <c r="B6" s="10">
        <v>6503.41</v>
      </c>
      <c r="D6" s="11" t="s">
        <v>26</v>
      </c>
      <c r="F6" s="10">
        <f>B52</f>
        <v>6861.1399999999994</v>
      </c>
    </row>
    <row r="8" spans="2:7" x14ac:dyDescent="0.3">
      <c r="B8" s="4" t="s">
        <v>45</v>
      </c>
      <c r="C8" s="2"/>
      <c r="D8" s="2" t="s">
        <v>16</v>
      </c>
      <c r="E8" s="2"/>
      <c r="F8" s="4" t="s">
        <v>46</v>
      </c>
      <c r="G8" s="2"/>
    </row>
    <row r="9" spans="2:7" x14ac:dyDescent="0.3">
      <c r="B9" s="3">
        <v>9000</v>
      </c>
      <c r="D9" t="s">
        <v>1</v>
      </c>
      <c r="F9" s="3">
        <v>9000</v>
      </c>
    </row>
    <row r="10" spans="2:7" x14ac:dyDescent="0.3">
      <c r="B10" s="3">
        <v>1315</v>
      </c>
      <c r="D10" t="s">
        <v>48</v>
      </c>
      <c r="F10" s="3">
        <v>0</v>
      </c>
    </row>
    <row r="11" spans="2:7" x14ac:dyDescent="0.3">
      <c r="B11" s="3">
        <v>85</v>
      </c>
      <c r="D11" t="s">
        <v>2</v>
      </c>
      <c r="F11" s="3">
        <v>80</v>
      </c>
    </row>
    <row r="12" spans="2:7" x14ac:dyDescent="0.3">
      <c r="B12" s="3">
        <v>344.68</v>
      </c>
      <c r="D12" t="s">
        <v>40</v>
      </c>
      <c r="F12" s="3">
        <v>362.69</v>
      </c>
    </row>
    <row r="13" spans="2:7" x14ac:dyDescent="0.3">
      <c r="B13" s="3">
        <v>83.56</v>
      </c>
      <c r="D13" t="s">
        <v>41</v>
      </c>
      <c r="F13" s="3">
        <v>60</v>
      </c>
    </row>
    <row r="14" spans="2:7" x14ac:dyDescent="0.3">
      <c r="B14" s="3">
        <v>92.17</v>
      </c>
      <c r="D14" t="s">
        <v>42</v>
      </c>
      <c r="F14" s="3">
        <v>130.02000000000001</v>
      </c>
    </row>
    <row r="15" spans="2:7" x14ac:dyDescent="0.3">
      <c r="B15" s="3">
        <v>0</v>
      </c>
      <c r="D15" t="s">
        <v>49</v>
      </c>
      <c r="F15" s="3">
        <v>1206</v>
      </c>
      <c r="G15" t="s">
        <v>50</v>
      </c>
    </row>
    <row r="16" spans="2:7" x14ac:dyDescent="0.3">
      <c r="B16" s="3">
        <v>125.12</v>
      </c>
      <c r="D16" t="s">
        <v>13</v>
      </c>
      <c r="F16" s="3">
        <v>3131.51</v>
      </c>
    </row>
    <row r="17" spans="2:7" x14ac:dyDescent="0.3">
      <c r="B17" s="3">
        <v>239.89</v>
      </c>
      <c r="D17" t="s">
        <v>3</v>
      </c>
      <c r="F17" s="3">
        <v>212.04</v>
      </c>
    </row>
    <row r="18" spans="2:7" x14ac:dyDescent="0.3">
      <c r="B18" s="6">
        <f>SUM(B9:B17)</f>
        <v>11285.42</v>
      </c>
      <c r="D18" s="2" t="s">
        <v>19</v>
      </c>
      <c r="F18" s="6">
        <f>SUM(F9:F17)</f>
        <v>14182.260000000002</v>
      </c>
    </row>
    <row r="20" spans="2:7" x14ac:dyDescent="0.3">
      <c r="D20" s="2" t="s">
        <v>15</v>
      </c>
    </row>
    <row r="21" spans="2:7" x14ac:dyDescent="0.3">
      <c r="B21" s="5">
        <v>2945.4</v>
      </c>
      <c r="C21" s="3"/>
      <c r="D21" t="s">
        <v>57</v>
      </c>
      <c r="F21" s="5">
        <v>2862.12</v>
      </c>
      <c r="G21" s="3"/>
    </row>
    <row r="22" spans="2:7" x14ac:dyDescent="0.3">
      <c r="B22" s="5">
        <v>808.82</v>
      </c>
      <c r="D22" t="s">
        <v>58</v>
      </c>
      <c r="F22" s="5">
        <v>712.8</v>
      </c>
    </row>
    <row r="23" spans="2:7" x14ac:dyDescent="0.3">
      <c r="B23" s="5">
        <v>731.58</v>
      </c>
      <c r="D23" t="s">
        <v>10</v>
      </c>
      <c r="F23" s="5">
        <v>744.32</v>
      </c>
    </row>
    <row r="24" spans="2:7" x14ac:dyDescent="0.3">
      <c r="B24" s="5">
        <v>0</v>
      </c>
      <c r="D24" t="s">
        <v>54</v>
      </c>
      <c r="F24" s="5">
        <v>150</v>
      </c>
    </row>
    <row r="25" spans="2:7" x14ac:dyDescent="0.3">
      <c r="B25" s="5">
        <f>2850+450</f>
        <v>3300</v>
      </c>
      <c r="D25" t="s">
        <v>52</v>
      </c>
      <c r="F25" s="5">
        <f>450+150</f>
        <v>600</v>
      </c>
    </row>
    <row r="26" spans="2:7" x14ac:dyDescent="0.3">
      <c r="B26" s="5">
        <v>100</v>
      </c>
      <c r="D26" t="s">
        <v>51</v>
      </c>
      <c r="F26" s="5">
        <v>2700</v>
      </c>
      <c r="G26" s="3"/>
    </row>
    <row r="27" spans="2:7" x14ac:dyDescent="0.3">
      <c r="B27" s="5">
        <v>56.62</v>
      </c>
      <c r="D27" t="s">
        <v>59</v>
      </c>
      <c r="F27" s="5">
        <f>24.99+16.25+58.27</f>
        <v>99.509999999999991</v>
      </c>
    </row>
    <row r="28" spans="2:7" x14ac:dyDescent="0.3">
      <c r="B28" s="5">
        <v>40.590000000000003</v>
      </c>
      <c r="D28" t="s">
        <v>35</v>
      </c>
      <c r="F28" s="5">
        <v>0</v>
      </c>
    </row>
    <row r="29" spans="2:7" x14ac:dyDescent="0.3">
      <c r="B29" s="5">
        <v>0</v>
      </c>
      <c r="D29" t="s">
        <v>4</v>
      </c>
      <c r="F29" s="5">
        <v>0</v>
      </c>
    </row>
    <row r="30" spans="2:7" x14ac:dyDescent="0.3">
      <c r="B30" s="5">
        <v>210</v>
      </c>
      <c r="D30" t="s">
        <v>5</v>
      </c>
      <c r="F30" s="5">
        <v>210</v>
      </c>
    </row>
    <row r="31" spans="2:7" x14ac:dyDescent="0.3">
      <c r="B31" s="5">
        <v>968.96</v>
      </c>
      <c r="D31" t="s">
        <v>37</v>
      </c>
      <c r="F31" s="5">
        <v>0</v>
      </c>
      <c r="G31" s="3"/>
    </row>
    <row r="32" spans="2:7" x14ac:dyDescent="0.3">
      <c r="B32" s="5">
        <v>215.9</v>
      </c>
      <c r="D32" t="s">
        <v>8</v>
      </c>
      <c r="F32" s="5">
        <v>0</v>
      </c>
    </row>
    <row r="33" spans="1:9" x14ac:dyDescent="0.3">
      <c r="B33" s="5">
        <f>114.53+35+73.27</f>
        <v>222.8</v>
      </c>
      <c r="D33" t="s">
        <v>53</v>
      </c>
      <c r="F33" s="5">
        <f>115.32+49.99+35+101.9+86.27</f>
        <v>388.48</v>
      </c>
    </row>
    <row r="34" spans="1:9" x14ac:dyDescent="0.3">
      <c r="B34" s="5">
        <v>0</v>
      </c>
      <c r="D34" t="s">
        <v>6</v>
      </c>
      <c r="F34" s="5">
        <v>0</v>
      </c>
    </row>
    <row r="35" spans="1:9" x14ac:dyDescent="0.3">
      <c r="B35" s="5">
        <v>40</v>
      </c>
      <c r="D35" t="s">
        <v>12</v>
      </c>
      <c r="F35" s="5">
        <v>40</v>
      </c>
      <c r="I35" t="s">
        <v>7</v>
      </c>
    </row>
    <row r="36" spans="1:9" x14ac:dyDescent="0.3">
      <c r="B36" s="5">
        <v>0</v>
      </c>
      <c r="D36" t="s">
        <v>24</v>
      </c>
      <c r="F36" s="5">
        <v>0</v>
      </c>
    </row>
    <row r="37" spans="1:9" x14ac:dyDescent="0.3">
      <c r="B37" s="5">
        <v>150</v>
      </c>
      <c r="D37" t="s">
        <v>9</v>
      </c>
      <c r="F37" s="5">
        <v>1247</v>
      </c>
    </row>
    <row r="38" spans="1:9" x14ac:dyDescent="0.3">
      <c r="B38" s="5">
        <v>0</v>
      </c>
      <c r="D38" t="s">
        <v>11</v>
      </c>
      <c r="F38" s="5">
        <v>0</v>
      </c>
    </row>
    <row r="39" spans="1:9" x14ac:dyDescent="0.3">
      <c r="B39" s="5">
        <v>600</v>
      </c>
      <c r="D39" t="s">
        <v>36</v>
      </c>
      <c r="F39" s="5">
        <v>0</v>
      </c>
    </row>
    <row r="40" spans="1:9" x14ac:dyDescent="0.3">
      <c r="B40" s="5">
        <v>0</v>
      </c>
      <c r="D40" t="s">
        <v>14</v>
      </c>
      <c r="F40" s="5">
        <v>0</v>
      </c>
    </row>
    <row r="41" spans="1:9" x14ac:dyDescent="0.3">
      <c r="B41" s="5">
        <v>370.79</v>
      </c>
      <c r="D41" t="s">
        <v>38</v>
      </c>
      <c r="F41" s="5">
        <v>0</v>
      </c>
    </row>
    <row r="42" spans="1:9" x14ac:dyDescent="0.3">
      <c r="B42" s="5">
        <v>0</v>
      </c>
      <c r="D42" t="s">
        <v>55</v>
      </c>
      <c r="F42" s="5">
        <v>654</v>
      </c>
    </row>
    <row r="43" spans="1:9" x14ac:dyDescent="0.3">
      <c r="B43" s="5">
        <v>0</v>
      </c>
      <c r="D43" t="s">
        <v>17</v>
      </c>
      <c r="F43" s="5">
        <v>0</v>
      </c>
    </row>
    <row r="44" spans="1:9" x14ac:dyDescent="0.3">
      <c r="A44">
        <v>0</v>
      </c>
      <c r="B44" s="5"/>
      <c r="D44" t="s">
        <v>56</v>
      </c>
      <c r="F44" s="5">
        <v>1206</v>
      </c>
    </row>
    <row r="45" spans="1:9" x14ac:dyDescent="0.3">
      <c r="B45" s="3">
        <v>166.23</v>
      </c>
      <c r="D45" t="s">
        <v>39</v>
      </c>
      <c r="F45" s="3">
        <v>470.8</v>
      </c>
    </row>
    <row r="46" spans="1:9" x14ac:dyDescent="0.3">
      <c r="B46" s="7">
        <f>SUM(B21:B45)</f>
        <v>10927.69</v>
      </c>
      <c r="D46" t="s">
        <v>19</v>
      </c>
      <c r="F46" s="7">
        <f>SUM(F21:F45)</f>
        <v>12085.029999999999</v>
      </c>
      <c r="G46" s="3"/>
    </row>
    <row r="48" spans="1:9" x14ac:dyDescent="0.3">
      <c r="B48" s="8">
        <f>B18-B46</f>
        <v>357.72999999999956</v>
      </c>
      <c r="D48" s="2" t="s">
        <v>18</v>
      </c>
      <c r="F48" s="8">
        <f>F18-F46</f>
        <v>2097.2300000000032</v>
      </c>
    </row>
    <row r="50" spans="2:7" x14ac:dyDescent="0.3">
      <c r="B50" s="3" t="s">
        <v>21</v>
      </c>
      <c r="F50" s="15" t="s">
        <v>21</v>
      </c>
      <c r="G50" s="16"/>
    </row>
    <row r="51" spans="2:7" x14ac:dyDescent="0.3">
      <c r="B51" s="3" t="s">
        <v>34</v>
      </c>
      <c r="F51" s="15" t="s">
        <v>47</v>
      </c>
      <c r="G51" s="16"/>
    </row>
    <row r="52" spans="2:7" x14ac:dyDescent="0.3">
      <c r="B52" s="10">
        <f>B6+B48</f>
        <v>6861.1399999999994</v>
      </c>
      <c r="D52" t="s">
        <v>25</v>
      </c>
      <c r="F52" s="10">
        <f>F6+F48</f>
        <v>8958.3700000000026</v>
      </c>
      <c r="G52" s="3"/>
    </row>
    <row r="54" spans="2:7" x14ac:dyDescent="0.3">
      <c r="D54" s="2" t="s">
        <v>22</v>
      </c>
    </row>
    <row r="55" spans="2:7" x14ac:dyDescent="0.3">
      <c r="B55" s="3">
        <v>104221.37</v>
      </c>
      <c r="D55" s="3" t="s">
        <v>20</v>
      </c>
      <c r="F55" s="3">
        <v>104603.16</v>
      </c>
    </row>
    <row r="57" spans="2:7" x14ac:dyDescent="0.3">
      <c r="B57" s="6">
        <f>B55+B52</f>
        <v>111082.51</v>
      </c>
      <c r="D57" t="s">
        <v>23</v>
      </c>
      <c r="F57" s="6">
        <f>F55+F52</f>
        <v>113561.53</v>
      </c>
    </row>
    <row r="60" spans="2:7" x14ac:dyDescent="0.3">
      <c r="B60" s="3" t="s">
        <v>27</v>
      </c>
      <c r="C60" t="s">
        <v>30</v>
      </c>
    </row>
    <row r="61" spans="2:7" x14ac:dyDescent="0.3">
      <c r="C61" t="s">
        <v>28</v>
      </c>
    </row>
    <row r="63" spans="2:7" x14ac:dyDescent="0.3">
      <c r="B63" s="3" t="s">
        <v>27</v>
      </c>
      <c r="C63" t="s">
        <v>30</v>
      </c>
    </row>
    <row r="64" spans="2:7" x14ac:dyDescent="0.3">
      <c r="C64" t="s">
        <v>29</v>
      </c>
    </row>
    <row r="66" spans="2:3" x14ac:dyDescent="0.3">
      <c r="B66" s="3" t="s">
        <v>31</v>
      </c>
      <c r="C66" t="s">
        <v>30</v>
      </c>
    </row>
  </sheetData>
  <pageMargins left="0.70866141732283472" right="0.70866141732283472" top="0.35433070866141736" bottom="0.15748031496062992" header="0.11811023622047245" footer="0.11811023622047245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wall</dc:creator>
  <cp:lastModifiedBy>CHUTE PARISH COUNCIL The Chutes</cp:lastModifiedBy>
  <cp:lastPrinted>2024-04-22T09:18:44Z</cp:lastPrinted>
  <dcterms:created xsi:type="dcterms:W3CDTF">2022-10-11T14:30:38Z</dcterms:created>
  <dcterms:modified xsi:type="dcterms:W3CDTF">2024-04-22T09:19:45Z</dcterms:modified>
</cp:coreProperties>
</file>